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defaultThemeVersion="124226"/>
  <xr:revisionPtr revIDLastSave="0" documentId="11_796D22AA8380272C7C971FB7689ADD753DA10884" xr6:coauthVersionLast="47" xr6:coauthVersionMax="47" xr10:uidLastSave="{00000000-0000-0000-0000-000000000000}"/>
  <bookViews>
    <workbookView xWindow="120" yWindow="108" windowWidth="15228" windowHeight="8028" tabRatio="607" firstSheet="16" activeTab="16" xr2:uid="{00000000-000D-0000-FFFF-FFFF00000000}"/>
  </bookViews>
  <sheets>
    <sheet name="fig 1" sheetId="11" r:id="rId1"/>
    <sheet name="fig 2" sheetId="14" r:id="rId2"/>
    <sheet name="fig 3" sheetId="5" r:id="rId3"/>
    <sheet name="tab 1" sheetId="15" r:id="rId4"/>
    <sheet name="tab2" sheetId="16" r:id="rId5"/>
    <sheet name="tab3" sheetId="17" r:id="rId6"/>
    <sheet name="tab 4" sheetId="18" r:id="rId7"/>
    <sheet name="tab5" sheetId="19" r:id="rId8"/>
    <sheet name="tab6" sheetId="20" r:id="rId9"/>
    <sheet name="tab7" sheetId="21" r:id="rId10"/>
    <sheet name="Fig. 4 e 5" sheetId="22" r:id="rId11"/>
    <sheet name="Tab 8" sheetId="23" r:id="rId12"/>
    <sheet name="Tab. 9" sheetId="24" r:id="rId13"/>
    <sheet name="Tab. 10" sheetId="25" r:id="rId14"/>
    <sheet name="Tab 11 - Fig 6" sheetId="26" r:id="rId15"/>
    <sheet name="Fig 7" sheetId="27" r:id="rId16"/>
    <sheet name="Fig 8" sheetId="28" r:id="rId17"/>
  </sheets>
  <externalReferences>
    <externalReference r:id="rId18"/>
  </externalReferences>
  <definedNames>
    <definedName name="_Key1" localSheetId="0" hidden="1">#REF!</definedName>
    <definedName name="_Key1" localSheetId="11" hidden="1">#REF!</definedName>
    <definedName name="_Key1" localSheetId="12" hidden="1">#REF!</definedName>
    <definedName name="_Key1" hidden="1">#REF!</definedName>
    <definedName name="_Order1" hidden="1">255</definedName>
    <definedName name="_Regression_Int" hidden="1">1</definedName>
    <definedName name="_Sort" localSheetId="0" hidden="1">#REF!</definedName>
    <definedName name="_Sort" localSheetId="11" hidden="1">#REF!</definedName>
    <definedName name="_Sort" localSheetId="12" hidden="1">#REF!</definedName>
    <definedName name="_Sort" hidden="1">#REF!</definedName>
    <definedName name="Anno" localSheetId="11">'[1]1.01.1'!$C$3</definedName>
    <definedName name="Anno" localSheetId="12">'[1]1.01.1'!$C$3</definedName>
    <definedName name="Anno">'[1]1.01.1'!$C$3</definedName>
    <definedName name="_xlnm.Print_Area" localSheetId="15">'Fig 7'!$B$12:$W$29</definedName>
    <definedName name="_xlnm.Print_Area" localSheetId="16">'Fig 8'!$A$8:$S$25</definedName>
    <definedName name="_xlnm.Print_Area" localSheetId="10">'Fig. 4 e 5'!$D$2:$N$52,'Fig. 4 e 5'!$A$2:$C$41</definedName>
    <definedName name="_xlnm.Print_Area" localSheetId="14">'Tab 11 - Fig 6'!$A$2:$E$16,'Tab 11 - Fig 6'!$J$7:$P$27</definedName>
    <definedName name="_xlnm.Print_Area" localSheetId="11">'Tab 8'!$A$1:$D$20</definedName>
    <definedName name="_xlnm.Print_Area" localSheetId="13">'Tab. 10'!$A$1:$I$15</definedName>
    <definedName name="_xlnm.Print_Area" localSheetId="12">'Tab. 9'!$A$1:$I$30</definedName>
    <definedName name="Area_stampa_MI" localSheetId="0">#REF!</definedName>
    <definedName name="Area_stampa_MI" localSheetId="11">#REF!</definedName>
    <definedName name="Area_stampa_MI" localSheetId="13">#REF!</definedName>
    <definedName name="Area_stampa_MI" localSheetId="12">#REF!</definedName>
    <definedName name="Area_stampa_MI">#REF!</definedName>
    <definedName name="Print_Area_MI" localSheetId="0">#REF!</definedName>
    <definedName name="Print_Area_MI" localSheetId="11">#REF!</definedName>
    <definedName name="Print_Area_MI" localSheetId="13">#REF!</definedName>
    <definedName name="Print_Area_MI" localSheetId="12">#REF!</definedName>
    <definedName name="Print_Area_MI">#REF!</definedName>
    <definedName name="Query2" localSheetId="0">#REF!</definedName>
    <definedName name="Query2" localSheetId="11">#REF!</definedName>
    <definedName name="Query2" localSheetId="13">#REF!</definedName>
    <definedName name="Query2" localSheetId="12">#REF!</definedName>
    <definedName name="Query2">#REF!</definedName>
    <definedName name="Totale_Generale" localSheetId="0">#REF!</definedName>
    <definedName name="Totale_Generale">#REF!</definedName>
    <definedName name="Vista1_C_FINE" hidden="1">10</definedName>
    <definedName name="Vista1_C_INIZIO" hidden="1">1</definedName>
    <definedName name="Vista1_DATASOURCE" hidden="1">"icrf prod"</definedName>
    <definedName name="Vista1_DOMINIO_GENERALE" hidden="1">"MiRAAF"</definedName>
    <definedName name="Vista1_DOMINIO_PARTICOLARE" hidden="1">"ICRF (Access)"</definedName>
    <definedName name="Vista1_NUMERO_COLONNE" hidden="1">10</definedName>
    <definedName name="Vista1_NUMERO_RIGHE" hidden="1">647</definedName>
    <definedName name="Vista1_NumOBJECT_INFO" hidden="1">7</definedName>
    <definedName name="Vista1_NumSQL" hidden="1">2</definedName>
    <definedName name="Vista1_OBJECT_INFO1" hidden="1">"CDG0A000236300E436F64696365207566666963696F07434F445F5546460131010001000000000000000300030051040000040000000100070006000000FFFFFFFF033231340F4E756D65726F2063616D70696F6E65084E554D5F43414D50013001000000000000000000030003005604000004000000010"</definedName>
    <definedName name="Vista1_OBJECT_INFO2" hidden="1">"0070006000000FFFFFFFF03313630095469706F20656E74650B562D564552422D454E54450131010000000000000000000300030034030000040000000100070006000000FFFFFFFF0331353914416E6E6F20646920636F6D70696C617A696F6E650B562D564552422D414E4E4F013001000000010000000"</definedName>
    <definedName name="Vista1_OBJECT_INFO3" hidden="1">"000030003006D0600000400000001000700060000000000000000000000000002393700FFFFFFFF033136311550726F677265737369766F206E656C6C27616E6E6F0C562D564552422D50524F4752013001000000000000000000030003006D060000040000000100070006000000FFFFFFFF033136320C5"</definedName>
    <definedName name="Vista1_OBJECT_INFO4" hidden="1">"469706F2076657262616C650B562D564552422D5449504F0131010000000000000000000300030006040000040000000100070006000000FFFFFFFF0332313521436F646963652070726F646F74746F2028436C61737365207072696D61726961290A434F445F50524F445F3101300100000001000000000"</definedName>
    <definedName name="Vista1_OBJECT_INFO5" hidden="1">"000000000B301000002000000010000000000000000000000000002373000FFFFFFFF033231362A436F646963652070726F646F74746F2028436C61737365207072696D6172696120636F6D706C657461290A434F445F50524F445F320130010001000000000000000000000049020000020000000100000"</definedName>
    <definedName name="Vista1_OBJECT_INFO6" hidden="1">"0FFFFFFFF0332313723436F646963652070726F646F74746F2028436C61737365207365636F6E6461726961290A434F445F50524F445F3301300100010000000000000000000000670200000200000001000000FFFFFFFF033231382C436F646963652070726F646F74746F2028436C61737365207365636"</definedName>
    <definedName name="Vista1_OBJECT_INFO7" hidden="1">"F6E646172696120636F6D706C657461290A434F445F50524F445F3401300100010000000000000000000000FE0100000200000001000000FFFFFFFF00000000064D69524141460D4943524620284163636573732900000100CDG"</definedName>
    <definedName name="Vista1_R_FINE" hidden="1">648</definedName>
    <definedName name="Vista1_R_INIZIO" hidden="1">1</definedName>
    <definedName name="Vista1_SQL1" hidden="1">"SELECT V2_CAMP.V2_C_COD_UFF, V2_CAMP.V2_C_NUM_CAMP, V2_CAMP.V2_C_VERB_ENTE, V2_CAMP.V2_C_VERB_ANNO, V2_CAMP.V2_C_VERB_PROG, V2_CAMP.V2_C_VERB_TIPO, V2_CAMP.V2_C_PROD_CP, V2_CAMP.V2_C_PROD_CPC, V2_CAMP.V2_C_PROD_CS, V2_CAMP.V2_C_PROD_CSP FRO"</definedName>
    <definedName name="Vista1_SQL2" hidden="1">"M V2_CAMP WHERE V2_CAMP.V2_C_VERB_ANNO = 97 AND V2_CAMP.V2_C_PROD_CP = 70  ORDER BY 1 ASC, 8 ASC, 9 ASC, 10 ASC"</definedName>
  </definedNames>
  <calcPr calcId="191028" calcCompleted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3" i="26" l="1"/>
  <c r="E52" i="26"/>
  <c r="E51" i="26"/>
  <c r="E50" i="26"/>
  <c r="E49" i="26"/>
  <c r="E48" i="26"/>
  <c r="E47" i="26"/>
  <c r="E46" i="26"/>
  <c r="E45" i="26"/>
  <c r="E44" i="26"/>
  <c r="H14" i="26"/>
  <c r="E14" i="26"/>
  <c r="H13" i="26"/>
  <c r="H12" i="26"/>
  <c r="H11" i="26"/>
  <c r="H10" i="26"/>
  <c r="H9" i="26"/>
  <c r="H8" i="26"/>
  <c r="H7" i="26"/>
  <c r="H6" i="26"/>
  <c r="H5" i="26"/>
  <c r="G9" i="25" l="1"/>
  <c r="E9" i="25"/>
  <c r="C9" i="25"/>
  <c r="B9" i="25"/>
  <c r="G22" i="24"/>
  <c r="E22" i="24"/>
  <c r="C22" i="24"/>
  <c r="B22" i="24"/>
  <c r="C17" i="23"/>
  <c r="B17" i="23"/>
  <c r="B39" i="22"/>
  <c r="G8" i="20" l="1"/>
  <c r="C8" i="20"/>
  <c r="G7" i="20"/>
  <c r="C7" i="20"/>
  <c r="C11" i="19" l="1"/>
  <c r="D10" i="19"/>
  <c r="C10" i="19"/>
  <c r="D9" i="19"/>
  <c r="C9" i="19"/>
  <c r="D8" i="19"/>
  <c r="C8" i="19"/>
  <c r="D7" i="19"/>
  <c r="C7" i="19"/>
  <c r="D6" i="19"/>
  <c r="C6" i="19"/>
  <c r="D5" i="19"/>
  <c r="C5" i="19"/>
  <c r="I28" i="16"/>
  <c r="I26" i="16"/>
  <c r="I25" i="16"/>
  <c r="I24" i="16"/>
  <c r="I23" i="16"/>
  <c r="I22" i="16"/>
  <c r="I21" i="16"/>
  <c r="I20" i="16"/>
  <c r="I19" i="16"/>
  <c r="I18" i="16"/>
  <c r="I17" i="16"/>
  <c r="I16" i="16"/>
  <c r="I15" i="16"/>
  <c r="I14" i="16"/>
  <c r="I13" i="16"/>
  <c r="I12" i="16"/>
  <c r="I11" i="16"/>
  <c r="I10" i="16"/>
  <c r="I9" i="16"/>
  <c r="I8" i="16"/>
  <c r="I7" i="16"/>
  <c r="E26" i="15" l="1"/>
  <c r="E6" i="15"/>
  <c r="E7" i="15"/>
  <c r="E8" i="15"/>
  <c r="E9" i="15"/>
  <c r="E10" i="15"/>
  <c r="E11" i="15"/>
  <c r="E12" i="15"/>
  <c r="E13" i="15"/>
  <c r="E14" i="15"/>
  <c r="E15" i="15"/>
  <c r="E16" i="15"/>
  <c r="E17" i="15"/>
  <c r="E18" i="15"/>
  <c r="E19" i="15"/>
  <c r="E20" i="15"/>
  <c r="E21" i="15"/>
  <c r="E22" i="15"/>
  <c r="E23" i="15"/>
  <c r="E24" i="15"/>
  <c r="E25" i="15"/>
  <c r="E5" i="15"/>
</calcChain>
</file>

<file path=xl/sharedStrings.xml><?xml version="1.0" encoding="utf-8"?>
<sst xmlns="http://schemas.openxmlformats.org/spreadsheetml/2006/main" count="407" uniqueCount="249">
  <si>
    <t>Prodotti agroalimentari</t>
  </si>
  <si>
    <t>Vino</t>
  </si>
  <si>
    <t>Piemonte</t>
  </si>
  <si>
    <t>Valle d'Aosta</t>
  </si>
  <si>
    <t>Lombardia</t>
  </si>
  <si>
    <t>Liguria</t>
  </si>
  <si>
    <t>Trentino - Alto Adige</t>
  </si>
  <si>
    <t>Veneto</t>
  </si>
  <si>
    <t>Friuli Venezia Giulia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</si>
  <si>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</si>
  <si>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</si>
  <si>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</si>
  <si>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</si>
  <si>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</si>
  <si>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</si>
  <si>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</si>
  <si>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</si>
  <si>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</si>
  <si>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</si>
  <si>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</si>
  <si>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</si>
  <si>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</si>
  <si>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r>
      <t>Italia</t>
    </r>
    <r>
      <rPr>
        <b/>
        <vertAlign val="superscript"/>
        <sz val="11"/>
        <rFont val="Calibri"/>
        <family val="2"/>
        <scheme val="minor"/>
      </rPr>
      <t>2</t>
    </r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</si>
  <si>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Aggiornamento al 31 ottobre 2018.  </t>
    </r>
  </si>
  <si>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Alcuni prodotti sono interregionali pertanto la somma dei prodotti delle regioni non corrisponde al totale Italia.</t>
    </r>
  </si>
  <si>
    <t>Fonte: Qualivita.</t>
  </si>
  <si>
    <t>Fig. 7.2 - DOP, IGP e STG italiane per categorie merceologiche (n.)</t>
  </si>
  <si>
    <t>Paste fresche panetteria biscotteria</t>
  </si>
  <si>
    <t xml:space="preserve">Vegetali freschi e trasformati </t>
  </si>
  <si>
    <t>Carni e salumi</t>
  </si>
  <si>
    <t>Formaggi</t>
  </si>
  <si>
    <t xml:space="preserve">Condimenti </t>
  </si>
  <si>
    <t xml:space="preserve">Oli Evo  </t>
  </si>
  <si>
    <t>Peschi e crostacei</t>
  </si>
  <si>
    <t>Prodotti di origine animale</t>
  </si>
  <si>
    <t>Altri</t>
  </si>
  <si>
    <t xml:space="preserve">DOP/IGP </t>
  </si>
  <si>
    <t>Fonte: Door</t>
  </si>
  <si>
    <t>Incidenza della produzione di vino DOP e IGP sul totale per regioni, 2017</t>
  </si>
  <si>
    <t>Vino DOP</t>
  </si>
  <si>
    <t>Vino IGP</t>
  </si>
  <si>
    <t>Vino da tavola</t>
  </si>
  <si>
    <t>TOLALE ?</t>
  </si>
  <si>
    <t>-</t>
  </si>
  <si>
    <t>Trentino-Alto Adige</t>
  </si>
  <si>
    <t xml:space="preserve"> ITALIA</t>
  </si>
  <si>
    <t>Fonte: ISTAT</t>
  </si>
  <si>
    <t>Tab. 7.1 - La superficie italiana 2016 ad uva da vino secondo l'inventario</t>
  </si>
  <si>
    <t>(ettari)</t>
  </si>
  <si>
    <t>Dop</t>
  </si>
  <si>
    <t>Igp</t>
  </si>
  <si>
    <t>Comuni</t>
  </si>
  <si>
    <t>Totali</t>
  </si>
  <si>
    <t>PA Trento</t>
  </si>
  <si>
    <t>PA Bolzano</t>
  </si>
  <si>
    <t>Italia</t>
  </si>
  <si>
    <t>Fonte: Agea-Inventario.</t>
  </si>
  <si>
    <t>Tab. 7.2 - Operatori biologici, 2017</t>
  </si>
  <si>
    <t>Operatori</t>
  </si>
  <si>
    <t>produttori</t>
  </si>
  <si>
    <t>trasformatori</t>
  </si>
  <si>
    <r>
      <t>operatori complessivi</t>
    </r>
    <r>
      <rPr>
        <b/>
        <vertAlign val="superscript"/>
        <sz val="11"/>
        <rFont val="Calibri"/>
        <family val="2"/>
        <scheme val="minor"/>
      </rPr>
      <t>1</t>
    </r>
  </si>
  <si>
    <t>n.</t>
  </si>
  <si>
    <t>var. % 2017/16</t>
  </si>
  <si>
    <t>%</t>
  </si>
  <si>
    <r>
      <t>1</t>
    </r>
    <r>
      <rPr>
        <sz val="11"/>
        <rFont val="Calibri"/>
        <family val="2"/>
        <scheme val="minor"/>
      </rPr>
      <t xml:space="preserve">La somma di produttori e trasformatori non corrisponde agli operatori complessivi per la presenza di operatori </t>
    </r>
  </si>
  <si>
    <t xml:space="preserve">  che svolgono sia produzione che trasformazione. Inoltre sono qui compresi gli importatori.</t>
  </si>
  <si>
    <t>Fonte: elaborazioni su dati SINAB.</t>
  </si>
  <si>
    <t>Tab. 7.3 - Superficie biologica, 2017</t>
  </si>
  <si>
    <r>
      <t>SAU biologica</t>
    </r>
    <r>
      <rPr>
        <b/>
        <vertAlign val="superscript"/>
        <sz val="11"/>
        <rFont val="Calibri"/>
        <family val="2"/>
        <scheme val="minor"/>
      </rPr>
      <t>1</t>
    </r>
  </si>
  <si>
    <r>
      <t>Incidenza su totale SAU</t>
    </r>
    <r>
      <rPr>
        <b/>
        <vertAlign val="superscript"/>
        <sz val="11"/>
        <rFont val="Calibri"/>
        <family val="2"/>
        <scheme val="minor"/>
      </rPr>
      <t>2</t>
    </r>
  </si>
  <si>
    <t>ha</t>
  </si>
  <si>
    <t>media az.
(ha)</t>
  </si>
  <si>
    <r>
      <t>1</t>
    </r>
    <r>
      <rPr>
        <sz val="11"/>
        <rFont val="Calibri"/>
        <family val="2"/>
        <scheme val="minor"/>
      </rPr>
      <t xml:space="preserve"> SAU biologica e in conversione.</t>
    </r>
  </si>
  <si>
    <r>
      <t>2</t>
    </r>
    <r>
      <rPr>
        <sz val="11"/>
        <rFont val="Calibri"/>
        <family val="2"/>
        <scheme val="minor"/>
      </rPr>
      <t>SAU totale da Indagine SPA 2016, Istat.</t>
    </r>
  </si>
  <si>
    <t>Fonte: elaborazioni su dati SINAB e ISTAT.</t>
  </si>
  <si>
    <t>Tab. 7.4 - Superfici biologiche per orientamento produttivo - 2017</t>
  </si>
  <si>
    <t>Orientamento produttivo</t>
  </si>
  <si>
    <t xml:space="preserve">SAU </t>
  </si>
  <si>
    <t>Incidenza</t>
  </si>
  <si>
    <t>Variazione SAU 2017/16</t>
  </si>
  <si>
    <t>in conversione</t>
  </si>
  <si>
    <t>biologica</t>
  </si>
  <si>
    <t>totale</t>
  </si>
  <si>
    <t>di cui in conversione</t>
  </si>
  <si>
    <t>bio+conv. / totale</t>
  </si>
  <si>
    <t>Totale seminativi</t>
  </si>
  <si>
    <t>di cui:</t>
  </si>
  <si>
    <t>Cereali</t>
  </si>
  <si>
    <t>Colture proteiche, leguminose, da granella</t>
  </si>
  <si>
    <t>Piante da radice</t>
  </si>
  <si>
    <t>Colture industriali</t>
  </si>
  <si>
    <r>
      <t>Ortaggi freschi, meloni, fragole</t>
    </r>
    <r>
      <rPr>
        <vertAlign val="superscript"/>
        <sz val="11"/>
        <rFont val="Calibri"/>
        <family val="2"/>
        <scheme val="minor"/>
      </rPr>
      <t>1</t>
    </r>
  </si>
  <si>
    <t>Foraggere</t>
  </si>
  <si>
    <t>Altri seminativi</t>
  </si>
  <si>
    <t>Prati permanenti e pascoli</t>
  </si>
  <si>
    <t>Totale permanenti</t>
  </si>
  <si>
    <r>
      <t>Frutta</t>
    </r>
    <r>
      <rPr>
        <vertAlign val="superscript"/>
        <sz val="11"/>
        <rFont val="Calibri"/>
        <family val="2"/>
        <scheme val="minor"/>
      </rPr>
      <t>2</t>
    </r>
  </si>
  <si>
    <t>Frutta in guscio</t>
  </si>
  <si>
    <t>Agrumi</t>
  </si>
  <si>
    <t>Olivo</t>
  </si>
  <si>
    <t>Vite</t>
  </si>
  <si>
    <t>Altre permanenti</t>
  </si>
  <si>
    <t>Terreni a riposo</t>
  </si>
  <si>
    <t>Totale</t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</si>
  <si>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Agli ortaggi sono accorpate le voci "fragole" e "funghi coltivati".</t>
    </r>
  </si>
  <si>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La frutta comprende "frutta da zona temperata", "frutta da zona subtropicale", "piccoli frutti".</t>
    </r>
  </si>
  <si>
    <t>Fonte: elaborazioni su dati Sinab .</t>
  </si>
  <si>
    <t>Tab. 7.5 - Consistenza della zootecnia biologica per specie allevata - 2017</t>
  </si>
  <si>
    <t>Numero capi</t>
  </si>
  <si>
    <t>Var. % 2017/16</t>
  </si>
  <si>
    <r>
      <t>% su zootecnia complessiva</t>
    </r>
    <r>
      <rPr>
        <b/>
        <vertAlign val="superscript"/>
        <sz val="11"/>
        <color theme="1"/>
        <rFont val="Calibri"/>
        <family val="2"/>
        <scheme val="minor"/>
      </rPr>
      <t>1</t>
    </r>
  </si>
  <si>
    <r>
      <t>UBA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</si>
  <si>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t>SINAB 2016</t>
  </si>
  <si>
    <t>ISTAT 2016</t>
  </si>
  <si>
    <t>Bovini</t>
  </si>
  <si>
    <t>Ovini</t>
  </si>
  <si>
    <t>Suini</t>
  </si>
  <si>
    <t>Caprini</t>
  </si>
  <si>
    <t>Equini</t>
  </si>
  <si>
    <t>Pollame</t>
  </si>
  <si>
    <t>Api (in numero di arnie)</t>
  </si>
  <si>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Zootecnia complessiva (consistenza capi) da SPA 2016, ISTAT. </t>
    </r>
  </si>
  <si>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Le UBA sono stimate sulla base del numero di capi per specie, non essendo disponibili i dati di dettaglio </t>
    </r>
  </si>
  <si>
    <t xml:space="preserve">    sulle diverse categorie di bestiame. </t>
  </si>
  <si>
    <t>Tab. 7.6 - Numero di imprese agricole e alimentari con sistema di gestione per la qualità e ambientale certificato in Italia</t>
  </si>
  <si>
    <t>(dati aggiornati a giugno 2018)</t>
  </si>
  <si>
    <t>ISO 9001</t>
  </si>
  <si>
    <t>ISO 14001</t>
  </si>
  <si>
    <t>% su tot.</t>
  </si>
  <si>
    <t>var. % 2018/17</t>
  </si>
  <si>
    <r>
      <t>Comparto agricolo (coltivazione, allevamento)</t>
    </r>
    <r>
      <rPr>
        <vertAlign val="superscript"/>
        <sz val="10"/>
        <rFont val="Calibri"/>
        <family val="2"/>
      </rPr>
      <t>1</t>
    </r>
  </si>
  <si>
    <t>Comparto alimentare</t>
  </si>
  <si>
    <r>
      <t>1</t>
    </r>
    <r>
      <rPr>
        <sz val="11"/>
        <rFont val="Calibri"/>
        <family val="2"/>
      </rPr>
      <t xml:space="preserve"> Include aziende vivaistiche e imprese che operano nel campo della progettazione, realizzazione, manutenzione e gestione di aree a verde agricole e forestali.</t>
    </r>
  </si>
  <si>
    <t>Fonte: elaborazioni su dati ACCREDIA.</t>
  </si>
  <si>
    <t>Tab. 7.7 - Numero e superfici forestali per tipo di certificazione in Italia - 2018</t>
  </si>
  <si>
    <t>FSC</t>
  </si>
  <si>
    <t>PEFC</t>
  </si>
  <si>
    <t>numero certificati</t>
  </si>
  <si>
    <t>totale ettari certificati</t>
  </si>
  <si>
    <t>Certificazione forestale</t>
  </si>
  <si>
    <t>Certificazione CoC</t>
  </si>
  <si>
    <t>Fonti: FSC Italia e PEFC Italia.</t>
  </si>
  <si>
    <t>Tab. X – Notifiche RASFF riguardanti i prodotti di origine italiana, 2017</t>
  </si>
  <si>
    <t>Fig. 7.4 – Notifiche RASFF riguardanti i prodotti di origine italiana, 2017</t>
  </si>
  <si>
    <t>Categoria di prodotto</t>
  </si>
  <si>
    <t>Notifiche (n.)</t>
  </si>
  <si>
    <t>Uova</t>
  </si>
  <si>
    <t>Prodotti della pesca</t>
  </si>
  <si>
    <t>Frutta e vegetali</t>
  </si>
  <si>
    <t>Cereali e derivati</t>
  </si>
  <si>
    <t>Alimentazione animale</t>
  </si>
  <si>
    <t>Gelati e dolciumi</t>
  </si>
  <si>
    <t>Latte e derivati</t>
  </si>
  <si>
    <t>Carni escluso pollame</t>
  </si>
  <si>
    <t>Zuppe, brodi, minestre, sughi</t>
  </si>
  <si>
    <t>Bevande</t>
  </si>
  <si>
    <t>Frutta secca e snack</t>
  </si>
  <si>
    <t>Materiali a contatto con alimenti</t>
  </si>
  <si>
    <t>Cibi dietetici e integratori</t>
  </si>
  <si>
    <t>Erbe e spezie</t>
  </si>
  <si>
    <t>Altro</t>
  </si>
  <si>
    <t>Fonte: Ministero della Salute, Sintesi della relazione annuale RASFF, 2017</t>
  </si>
  <si>
    <t>Tab. X – Tipologia del rischio delle notifiche riguardanti prodotti di origine Italia, 2017</t>
  </si>
  <si>
    <t>Fig. 7.5 – Tipologia del rischio delle notifiche riguardanti prodotti di origine Italia, 2017</t>
  </si>
  <si>
    <t>Tipologia di rischio</t>
  </si>
  <si>
    <t>Residui di pesticidi (fipronil nelle uova e altri)</t>
  </si>
  <si>
    <t>Microrganismi patogeni</t>
  </si>
  <si>
    <t>Allergeni</t>
  </si>
  <si>
    <t>Corpi estranei</t>
  </si>
  <si>
    <t>Biocontaminanti</t>
  </si>
  <si>
    <t>Micotossine</t>
  </si>
  <si>
    <t>Metalli pesanti</t>
  </si>
  <si>
    <t>Biotossine</t>
  </si>
  <si>
    <t>Residui di farmaci veterinari</t>
  </si>
  <si>
    <t xml:space="preserve">Totale  </t>
  </si>
  <si>
    <r>
      <t xml:space="preserve">Tab. 7.8 - </t>
    </r>
    <r>
      <rPr>
        <b/>
        <i/>
        <sz val="10"/>
        <rFont val="Calibri"/>
        <family val="2"/>
      </rPr>
      <t>Non conformità riscontrate nei campioni di alimenti e bevande - 2017</t>
    </r>
  </si>
  <si>
    <t>(numero)</t>
  </si>
  <si>
    <t>Tipo di analisi</t>
  </si>
  <si>
    <t>Esami effettuati</t>
  </si>
  <si>
    <t>Esiti "non conformi"</t>
  </si>
  <si>
    <t>Non conformità (%)</t>
  </si>
  <si>
    <t>Ammine biogene</t>
  </si>
  <si>
    <t>Contaminanti organici</t>
  </si>
  <si>
    <t>Elementi chimici</t>
  </si>
  <si>
    <t>Farmaci veterinari</t>
  </si>
  <si>
    <t>Microrganismi</t>
  </si>
  <si>
    <t>Nutrienti</t>
  </si>
  <si>
    <t>Radioattività ed isotopi</t>
  </si>
  <si>
    <t>Residui di pesticidi</t>
  </si>
  <si>
    <t>Tossine</t>
  </si>
  <si>
    <t>Fonte: Ministero della salute. Relazione annuale al PNI 2015-2018, anno 2017.</t>
  </si>
  <si>
    <r>
      <t xml:space="preserve">Tab. 7.9 - </t>
    </r>
    <r>
      <rPr>
        <b/>
        <i/>
        <sz val="10"/>
        <rFont val="Calibri"/>
        <family val="2"/>
      </rPr>
      <t>Attività di controllo dell'ICQRF per settore merceologico</t>
    </r>
    <r>
      <rPr>
        <b/>
        <i/>
        <vertAlign val="superscript"/>
        <sz val="10"/>
        <rFont val="Calibri"/>
        <family val="2"/>
      </rPr>
      <t>1</t>
    </r>
    <r>
      <rPr>
        <b/>
        <i/>
        <sz val="10"/>
        <rFont val="Calibri"/>
        <family val="2"/>
      </rPr>
      <t xml:space="preserve"> - 2017</t>
    </r>
  </si>
  <si>
    <t>Settore</t>
  </si>
  <si>
    <t>Controlli (n.)</t>
  </si>
  <si>
    <t>Operatori controllati
(n.)</t>
  </si>
  <si>
    <t>Operatori irregolari
(%)</t>
  </si>
  <si>
    <t>Prodotti controllati
(n.)</t>
  </si>
  <si>
    <t>Prodotti irregolari
(%)</t>
  </si>
  <si>
    <t>Campioni analizzati
(n.)</t>
  </si>
  <si>
    <t>Campioni irregolari
(%)</t>
  </si>
  <si>
    <t>Vitivinicolo</t>
  </si>
  <si>
    <t>Oli</t>
  </si>
  <si>
    <t>Lattiero-caseario</t>
  </si>
  <si>
    <t>Ortofrutta</t>
  </si>
  <si>
    <t>Carne</t>
  </si>
  <si>
    <t>Conserve vegetali</t>
  </si>
  <si>
    <t>Miele</t>
  </si>
  <si>
    <t>Zuccheri</t>
  </si>
  <si>
    <t>Bevande spiritose</t>
  </si>
  <si>
    <t>Mangimi</t>
  </si>
  <si>
    <t>Fertilizzanti</t>
  </si>
  <si>
    <t>Sementi</t>
  </si>
  <si>
    <t>Prodotti fitosanitari</t>
  </si>
  <si>
    <t>Altri settori *</t>
  </si>
  <si>
    <t>Totale controlli</t>
  </si>
  <si>
    <r>
      <rPr>
        <vertAlign val="superscript"/>
        <sz val="10"/>
        <rFont val="Calibri"/>
        <family val="2"/>
      </rPr>
      <t>1</t>
    </r>
    <r>
      <rPr>
        <sz val="10"/>
        <rFont val="Calibri"/>
        <family val="2"/>
      </rPr>
      <t xml:space="preserve"> Esclusi controlli sui prodotti di qualità regolamentata (prodotti biologici, DOP/IGP/STG, vini DOCG, DOC e IGT).</t>
    </r>
  </si>
  <si>
    <r>
      <rPr>
        <vertAlign val="superscript"/>
        <sz val="10"/>
        <rFont val="Calibri"/>
        <family val="2"/>
      </rPr>
      <t xml:space="preserve">* </t>
    </r>
    <r>
      <rPr>
        <sz val="10"/>
        <rFont val="Calibri"/>
        <family val="2"/>
      </rPr>
      <t>Prodotti dolciari, prodotti ittici, birre, aceti, spezie, bevande nervine, additivi, acque minerali e bevande analcoliche.</t>
    </r>
  </si>
  <si>
    <t xml:space="preserve"> Fonte: MIPAAFT. Dipartimento dell'Ispettorato centrale della tutela della qualità e della repressione frodi dei prodotti agroalimentari. Report attività 2017.</t>
  </si>
  <si>
    <r>
      <t xml:space="preserve">Tab. 7.10 - </t>
    </r>
    <r>
      <rPr>
        <b/>
        <i/>
        <sz val="10"/>
        <rFont val="Calibri"/>
        <family val="2"/>
      </rPr>
      <t>Attività di controllo dell'ICQRF sui prodotti di qualità regolamentata - 2017</t>
    </r>
  </si>
  <si>
    <t>Prodotti di qualità regolamentata</t>
  </si>
  <si>
    <t>Ispezioni (n.)</t>
  </si>
  <si>
    <t>Prodotti a denominazione protetta (DOP/IGP/STG)</t>
  </si>
  <si>
    <t>Vini DOCG, DOC e IGT</t>
  </si>
  <si>
    <t>Prodotti biologici</t>
  </si>
  <si>
    <t>Tab 7.11 - Produzione e residui per tipologia di coltivazione (tonnellate), 2017</t>
  </si>
  <si>
    <t xml:space="preserve">Produzione Totale </t>
  </si>
  <si>
    <t xml:space="preserve">Produzione Raccolta </t>
  </si>
  <si>
    <t>Residuo</t>
  </si>
  <si>
    <t>% Residuo su Produzione Totale</t>
  </si>
  <si>
    <t>% su totale scarto Italia</t>
  </si>
  <si>
    <t>Leguminose e piante da tubero</t>
  </si>
  <si>
    <t>Ortaggi in piena aria</t>
  </si>
  <si>
    <t>Fig. 7.6 - Produzione agricola lasciata in campo per comparto in Italia, 2017</t>
  </si>
  <si>
    <t>Ortaggi industriali</t>
  </si>
  <si>
    <t>Frutta Fresca</t>
  </si>
  <si>
    <t>Ortaggi in serra</t>
  </si>
  <si>
    <t>Fonte: ISTAT.</t>
  </si>
  <si>
    <t>Fonte: elaborazioni su dati ISTAT.</t>
  </si>
  <si>
    <t>Tab 1 - Produzione e residui per tipologia di coltivazione (tonnellate), 2016</t>
  </si>
  <si>
    <t>Produzione Totale</t>
  </si>
  <si>
    <t>Produzione Raccolta</t>
  </si>
  <si>
    <t>Frutta fresca</t>
  </si>
  <si>
    <t>Fig. 7.7 - Evoluzione della produzione agricola lasciata in campo per alcuni comparti in Italia (%)</t>
  </si>
  <si>
    <t>Limone</t>
  </si>
  <si>
    <t>Mandarino</t>
  </si>
  <si>
    <t>Arancio</t>
  </si>
  <si>
    <t>Clementina</t>
  </si>
  <si>
    <t>Fig. 7.8 - Evoluzione della produzione agricola lasciata in campo per i pricipali prodotti agrumicoli  in Italia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</si>
</sst>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3" formatCode="_-* #,##0.00\ _€_-;\-* #,##0.00\ _€_-;_-* &quot;-&quot;??\ _€_-;_-@_-"/>
    <numFmt numFmtId="164" formatCode="_-* #,##0.00_-;\-* #,##0.00_-;_-* &quot;-&quot;??_-;_-@_-"/>
    <numFmt numFmtId="165" formatCode="_-* #,##0.00_-;\-* #,##0.00_-;_-* \-??_-;_-@_-"/>
    <numFmt numFmtId="166" formatCode="_-[$€]\ * #,##0.00_-;\-[$€]\ * #,##0.00_-;_-[$€]\ * &quot;-&quot;??_-;_-@_-"/>
    <numFmt numFmtId="167" formatCode="_(* #,##0_);_(* \(#,##0\);_(* &quot;-&quot;_);_(@_)"/>
    <numFmt numFmtId="168" formatCode="#,##0;\-\ #,##0;_-\ &quot;- &quot;"/>
    <numFmt numFmtId="169" formatCode="* #,##0;\-\ #,##0;_*\ &quot;-&quot;;"/>
    <numFmt numFmtId="170" formatCode="_(&quot;$&quot;* #,##0_);_(&quot;$&quot;* \(#,##0\);_(&quot;$&quot;* &quot;-&quot;_);_(@_)"/>
    <numFmt numFmtId="171" formatCode="_-* #,##0\ _€_-;\-* #,##0\ _€_-;_-* &quot;-&quot;??\ _€_-;_-@_-"/>
    <numFmt numFmtId="172" formatCode="0.0"/>
    <numFmt numFmtId="173" formatCode="#,##0.0"/>
    <numFmt numFmtId="174" formatCode="#,##0_ ;\-#,##0\ "/>
    <numFmt numFmtId="175" formatCode="_-* #,##0_-;\-* #,##0_-;_-* &quot;-&quot;??_-;_-@_-"/>
    <numFmt numFmtId="176" formatCode="#,##0.00_ ;\-#,##0.00\ "/>
    <numFmt numFmtId="177" formatCode="_-* #,##0.0_-;\-* #,##0.0_-;_-* &quot;-&quot;??_-;_-@_-"/>
  </numFmts>
  <fonts count="54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2"/>
      <name val="Times New Roman"/>
      <family val="1"/>
    </font>
    <font>
      <sz val="8"/>
      <color indexed="8"/>
      <name val="Arial"/>
      <family val="2"/>
    </font>
    <font>
      <sz val="10"/>
      <name val="Times New Roman"/>
      <family val="1"/>
    </font>
    <font>
      <sz val="10"/>
      <name val="Arial Narrow"/>
      <family val="2"/>
    </font>
    <font>
      <b/>
      <sz val="11"/>
      <color theme="1"/>
      <name val="Calibri"/>
      <family val="2"/>
      <scheme val="minor"/>
    </font>
    <font>
      <sz val="11"/>
      <name val="Times New Roman"/>
      <family val="1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vertAlign val="superscript"/>
      <sz val="11"/>
      <name val="Calibri"/>
      <family val="2"/>
      <scheme val="minor"/>
    </font>
    <font>
      <b/>
      <vertAlign val="superscript"/>
      <sz val="11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b/>
      <i/>
      <sz val="10"/>
      <name val="Calibri"/>
      <family val="2"/>
    </font>
    <font>
      <i/>
      <sz val="10"/>
      <name val="Calibri"/>
      <family val="2"/>
    </font>
    <font>
      <b/>
      <i/>
      <sz val="11"/>
      <color theme="1" tint="0.34998626667073579"/>
      <name val="Calibri"/>
      <family val="2"/>
      <scheme val="minor"/>
    </font>
    <font>
      <i/>
      <sz val="11"/>
      <color theme="1" tint="0.34998626667073579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vertAlign val="superscript"/>
      <sz val="10"/>
      <name val="Calibri"/>
      <family val="2"/>
    </font>
    <font>
      <sz val="11"/>
      <name val="Calibri"/>
      <family val="2"/>
    </font>
    <font>
      <vertAlign val="superscript"/>
      <sz val="11"/>
      <name val="Calibri"/>
      <family val="2"/>
    </font>
    <font>
      <b/>
      <vertAlign val="superscript"/>
      <sz val="11"/>
      <color theme="1"/>
      <name val="Calibri"/>
      <family val="2"/>
      <scheme val="minor"/>
    </font>
    <font>
      <sz val="10"/>
      <color rgb="FFFF0000"/>
      <name val="Calibri"/>
      <family val="2"/>
    </font>
    <font>
      <b/>
      <sz val="10"/>
      <color rgb="FFFF0000"/>
      <name val="Calibri"/>
      <family val="2"/>
    </font>
    <font>
      <sz val="10"/>
      <name val="Arial"/>
    </font>
    <font>
      <sz val="10"/>
      <color theme="1"/>
      <name val="Calibri"/>
      <family val="2"/>
    </font>
    <font>
      <i/>
      <sz val="10"/>
      <color theme="1"/>
      <name val="Calibri"/>
      <family val="2"/>
    </font>
    <font>
      <b/>
      <i/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0"/>
      <name val="Arial"/>
      <family val="2"/>
    </font>
    <font>
      <b/>
      <i/>
      <vertAlign val="superscript"/>
      <sz val="10"/>
      <name val="Calibri"/>
      <family val="2"/>
    </font>
    <font>
      <sz val="11"/>
      <color theme="1" tint="0.34998626667073579"/>
      <name val="Calibri"/>
      <family val="2"/>
      <scheme val="minor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theme="3" tint="0.39994506668294322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73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3" borderId="0" applyNumberFormat="0" applyBorder="0" applyAlignment="0" applyProtection="0"/>
    <xf numFmtId="0" fontId="7" fillId="20" borderId="6" applyNumberFormat="0" applyAlignment="0" applyProtection="0"/>
    <xf numFmtId="0" fontId="2" fillId="0" borderId="0" applyNumberFormat="0" applyFill="0" applyBorder="0" applyProtection="0">
      <alignment horizontal="left"/>
    </xf>
    <xf numFmtId="0" fontId="8" fillId="21" borderId="7" applyNumberFormat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0" borderId="8" applyNumberFormat="0" applyFill="0" applyAlignment="0" applyProtection="0"/>
    <xf numFmtId="0" fontId="12" fillId="0" borderId="9" applyNumberFormat="0" applyFill="0" applyAlignment="0" applyProtection="0"/>
    <xf numFmtId="0" fontId="13" fillId="0" borderId="10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11" applyNumberFormat="0" applyFill="0" applyAlignment="0" applyProtection="0"/>
    <xf numFmtId="43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ill="0" applyBorder="0" applyAlignment="0" applyProtection="0"/>
    <xf numFmtId="164" fontId="4" fillId="0" borderId="0" applyFont="0" applyFill="0" applyBorder="0" applyAlignment="0" applyProtection="0"/>
    <xf numFmtId="0" fontId="15" fillId="22" borderId="0" applyNumberFormat="0" applyBorder="0" applyAlignment="0" applyProtection="0"/>
    <xf numFmtId="0" fontId="2" fillId="0" borderId="0"/>
    <xf numFmtId="0" fontId="3" fillId="0" borderId="0"/>
    <xf numFmtId="0" fontId="3" fillId="0" borderId="0"/>
    <xf numFmtId="0" fontId="4" fillId="23" borderId="12" applyNumberFormat="0" applyFont="0" applyAlignment="0" applyProtection="0"/>
    <xf numFmtId="9" fontId="2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13" applyNumberFormat="0" applyFill="0" applyAlignment="0" applyProtection="0"/>
    <xf numFmtId="0" fontId="18" fillId="0" borderId="0" applyNumberFormat="0" applyFill="0" applyBorder="0" applyAlignment="0" applyProtection="0"/>
    <xf numFmtId="0" fontId="1" fillId="0" borderId="0"/>
    <xf numFmtId="166" fontId="19" fillId="0" borderId="0" applyFont="0" applyFill="0" applyBorder="0" applyAlignment="0" applyProtection="0"/>
    <xf numFmtId="167" fontId="20" fillId="0" borderId="0" applyFont="0" applyFill="0" applyBorder="0" applyAlignment="0" applyProtection="0"/>
    <xf numFmtId="164" fontId="21" fillId="0" borderId="0" applyFont="0" applyFill="0" applyBorder="0" applyAlignment="0" applyProtection="0"/>
    <xf numFmtId="16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9" fontId="22" fillId="0" borderId="0"/>
    <xf numFmtId="170" fontId="20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166" fontId="24" fillId="0" borderId="0"/>
    <xf numFmtId="0" fontId="1" fillId="0" borderId="0"/>
    <xf numFmtId="0" fontId="46" fillId="0" borderId="0"/>
    <xf numFmtId="0" fontId="4" fillId="0" borderId="0"/>
    <xf numFmtId="164" fontId="21" fillId="0" borderId="0" applyFont="0" applyFill="0" applyBorder="0" applyAlignment="0" applyProtection="0"/>
    <xf numFmtId="0" fontId="21" fillId="0" borderId="0"/>
  </cellStyleXfs>
  <cellXfs count="359">
    <xf numFmtId="0" fontId="0" fillId="0" borderId="0" xfId="0"/>
    <xf numFmtId="171" fontId="0" fillId="0" borderId="0" xfId="61" applyNumberFormat="1" applyFont="1" applyBorder="1" applyAlignment="1">
      <alignment horizontal="right" vertical="center"/>
    </xf>
    <xf numFmtId="171" fontId="0" fillId="0" borderId="0" xfId="61" applyNumberFormat="1" applyFont="1" applyAlignment="1">
      <alignment horizontal="right" vertical="center"/>
    </xf>
    <xf numFmtId="0" fontId="23" fillId="0" borderId="0" xfId="0" applyFont="1"/>
    <xf numFmtId="171" fontId="0" fillId="0" borderId="0" xfId="61" applyNumberFormat="1" applyFont="1"/>
    <xf numFmtId="171" fontId="0" fillId="0" borderId="0" xfId="61" quotePrefix="1" applyNumberFormat="1" applyFont="1" applyAlignment="1">
      <alignment horizontal="right"/>
    </xf>
    <xf numFmtId="171" fontId="23" fillId="0" borderId="0" xfId="61" applyNumberFormat="1" applyFont="1"/>
    <xf numFmtId="0" fontId="25" fillId="24" borderId="0" xfId="67" applyNumberFormat="1" applyFont="1" applyFill="1" applyBorder="1" applyAlignment="1">
      <alignment vertical="center"/>
    </xf>
    <xf numFmtId="0" fontId="31" fillId="0" borderId="0" xfId="67" applyNumberFormat="1" applyFont="1" applyFill="1" applyBorder="1" applyAlignment="1">
      <alignment horizontal="left" vertical="center"/>
    </xf>
    <xf numFmtId="0" fontId="26" fillId="0" borderId="0" xfId="67" applyNumberFormat="1" applyFont="1" applyFill="1" applyBorder="1" applyAlignment="1">
      <alignment horizontal="left" vertical="center"/>
    </xf>
    <xf numFmtId="0" fontId="26" fillId="0" borderId="0" xfId="67" applyNumberFormat="1" applyFont="1" applyFill="1" applyBorder="1" applyAlignment="1">
      <alignment vertical="center"/>
    </xf>
    <xf numFmtId="3" fontId="26" fillId="0" borderId="0" xfId="0" applyNumberFormat="1" applyFont="1" applyFill="1"/>
    <xf numFmtId="172" fontId="28" fillId="0" borderId="0" xfId="0" applyNumberFormat="1" applyFont="1"/>
    <xf numFmtId="3" fontId="26" fillId="24" borderId="0" xfId="0" applyNumberFormat="1" applyFont="1" applyFill="1"/>
    <xf numFmtId="3" fontId="0" fillId="0" borderId="0" xfId="0" applyNumberFormat="1" applyFont="1" applyFill="1"/>
    <xf numFmtId="0" fontId="0" fillId="0" borderId="0" xfId="0" applyFont="1"/>
    <xf numFmtId="0" fontId="0" fillId="24" borderId="0" xfId="0" applyFont="1" applyFill="1"/>
    <xf numFmtId="0" fontId="0" fillId="0" borderId="2" xfId="0" applyFont="1" applyBorder="1"/>
    <xf numFmtId="0" fontId="0" fillId="0" borderId="0" xfId="0" applyFont="1" applyFill="1"/>
    <xf numFmtId="0" fontId="0" fillId="0" borderId="14" xfId="0" applyFont="1" applyBorder="1"/>
    <xf numFmtId="0" fontId="0" fillId="24" borderId="0" xfId="0" applyFont="1" applyFill="1" applyBorder="1"/>
    <xf numFmtId="0" fontId="0" fillId="0" borderId="0" xfId="0" applyFont="1" applyBorder="1"/>
    <xf numFmtId="0" fontId="26" fillId="0" borderId="0" xfId="53" applyFont="1" applyAlignment="1">
      <alignment horizontal="left"/>
    </xf>
    <xf numFmtId="0" fontId="26" fillId="0" borderId="0" xfId="53" applyFont="1" applyFill="1" applyAlignment="1">
      <alignment horizontal="left"/>
    </xf>
    <xf numFmtId="0" fontId="25" fillId="0" borderId="0" xfId="53" applyFont="1" applyBorder="1" applyAlignment="1">
      <alignment horizontal="left"/>
    </xf>
    <xf numFmtId="0" fontId="0" fillId="0" borderId="0" xfId="0" applyNumberFormat="1" applyFont="1"/>
    <xf numFmtId="0" fontId="25" fillId="0" borderId="0" xfId="67" applyNumberFormat="1" applyFont="1" applyFill="1" applyBorder="1" applyAlignment="1">
      <alignment vertical="center"/>
    </xf>
    <xf numFmtId="3" fontId="25" fillId="0" borderId="0" xfId="67" applyNumberFormat="1" applyFont="1" applyBorder="1" applyAlignment="1">
      <alignment horizontal="right" indent="1"/>
    </xf>
    <xf numFmtId="3" fontId="29" fillId="0" borderId="0" xfId="67" applyNumberFormat="1" applyFont="1" applyBorder="1" applyAlignment="1">
      <alignment horizontal="right" indent="1"/>
    </xf>
    <xf numFmtId="166" fontId="29" fillId="0" borderId="0" xfId="67" applyFont="1" applyBorder="1" applyAlignment="1">
      <alignment horizontal="right" indent="1"/>
    </xf>
    <xf numFmtId="172" fontId="27" fillId="0" borderId="0" xfId="67" applyNumberFormat="1" applyFont="1" applyBorder="1" applyAlignment="1">
      <alignment horizontal="right" indent="1"/>
    </xf>
    <xf numFmtId="3" fontId="37" fillId="0" borderId="0" xfId="67" applyNumberFormat="1" applyFont="1" applyBorder="1" applyAlignment="1">
      <alignment horizontal="right" indent="1"/>
    </xf>
    <xf numFmtId="166" fontId="37" fillId="0" borderId="0" xfId="67" applyFont="1" applyBorder="1" applyAlignment="1">
      <alignment horizontal="right" indent="1"/>
    </xf>
    <xf numFmtId="3" fontId="27" fillId="0" borderId="0" xfId="67" applyNumberFormat="1" applyFont="1" applyBorder="1" applyAlignment="1">
      <alignment horizontal="right" indent="1"/>
    </xf>
    <xf numFmtId="166" fontId="27" fillId="0" borderId="0" xfId="67" applyFont="1" applyBorder="1" applyAlignment="1">
      <alignment horizontal="right" indent="1"/>
    </xf>
    <xf numFmtId="0" fontId="26" fillId="0" borderId="0" xfId="0" applyFont="1" applyBorder="1"/>
    <xf numFmtId="0" fontId="27" fillId="0" borderId="0" xfId="0" applyFont="1" applyBorder="1"/>
    <xf numFmtId="166" fontId="25" fillId="0" borderId="0" xfId="67" applyFont="1" applyBorder="1" applyAlignment="1">
      <alignment horizontal="right" indent="1"/>
    </xf>
    <xf numFmtId="3" fontId="25" fillId="0" borderId="0" xfId="67" applyNumberFormat="1" applyFont="1" applyFill="1" applyBorder="1" applyAlignment="1">
      <alignment horizontal="right" indent="1"/>
    </xf>
    <xf numFmtId="0" fontId="26" fillId="0" borderId="0" xfId="67" applyNumberFormat="1" applyFont="1" applyFill="1" applyBorder="1"/>
    <xf numFmtId="166" fontId="26" fillId="0" borderId="0" xfId="67" applyFont="1" applyBorder="1"/>
    <xf numFmtId="0" fontId="26" fillId="0" borderId="0" xfId="0" applyFont="1"/>
    <xf numFmtId="173" fontId="26" fillId="0" borderId="0" xfId="67" applyNumberFormat="1" applyFont="1" applyBorder="1"/>
    <xf numFmtId="174" fontId="26" fillId="0" borderId="0" xfId="0" applyNumberFormat="1" applyFont="1"/>
    <xf numFmtId="166" fontId="26" fillId="0" borderId="0" xfId="67" applyFont="1" applyFill="1" applyBorder="1" applyAlignment="1">
      <alignment vertical="center"/>
    </xf>
    <xf numFmtId="0" fontId="26" fillId="0" borderId="0" xfId="1" applyFont="1"/>
    <xf numFmtId="0" fontId="26" fillId="0" borderId="0" xfId="1" applyFont="1" applyBorder="1"/>
    <xf numFmtId="0" fontId="26" fillId="0" borderId="4" xfId="1" applyFont="1" applyBorder="1" applyAlignment="1"/>
    <xf numFmtId="0" fontId="26" fillId="0" borderId="5" xfId="1" applyFont="1" applyBorder="1"/>
    <xf numFmtId="0" fontId="26" fillId="0" borderId="0" xfId="1" applyFont="1" applyAlignment="1">
      <alignment horizontal="left" vertical="center"/>
    </xf>
    <xf numFmtId="171" fontId="26" fillId="0" borderId="0" xfId="61" applyNumberFormat="1" applyFont="1" applyAlignment="1">
      <alignment horizontal="right" vertical="center"/>
    </xf>
    <xf numFmtId="171" fontId="26" fillId="0" borderId="0" xfId="1" applyNumberFormat="1" applyFont="1"/>
    <xf numFmtId="0" fontId="25" fillId="0" borderId="0" xfId="1" applyFont="1" applyAlignment="1">
      <alignment horizontal="left" vertical="center"/>
    </xf>
    <xf numFmtId="0" fontId="26" fillId="0" borderId="2" xfId="53" applyFont="1" applyBorder="1"/>
    <xf numFmtId="0" fontId="26" fillId="0" borderId="2" xfId="53" applyFont="1" applyBorder="1" applyAlignment="1">
      <alignment vertical="center" wrapText="1"/>
    </xf>
    <xf numFmtId="0" fontId="26" fillId="0" borderId="0" xfId="53" applyFont="1" applyBorder="1" applyAlignment="1">
      <alignment vertical="center" wrapText="1"/>
    </xf>
    <xf numFmtId="0" fontId="26" fillId="0" borderId="0" xfId="53" applyFont="1"/>
    <xf numFmtId="0" fontId="26" fillId="0" borderId="1" xfId="53" applyFont="1" applyBorder="1" applyAlignment="1">
      <alignment horizontal="left"/>
    </xf>
    <xf numFmtId="0" fontId="26" fillId="0" borderId="1" xfId="53" applyFont="1" applyBorder="1" applyAlignment="1">
      <alignment horizontal="center" vertical="center" wrapText="1"/>
    </xf>
    <xf numFmtId="0" fontId="26" fillId="0" borderId="0" xfId="53" applyFont="1" applyAlignment="1">
      <alignment horizontal="center"/>
    </xf>
    <xf numFmtId="0" fontId="26" fillId="24" borderId="0" xfId="53" applyFont="1" applyFill="1"/>
    <xf numFmtId="0" fontId="26" fillId="0" borderId="0" xfId="53" applyFont="1" applyBorder="1" applyAlignment="1">
      <alignment horizontal="left"/>
    </xf>
    <xf numFmtId="0" fontId="26" fillId="0" borderId="0" xfId="53" applyFont="1" applyBorder="1" applyAlignment="1">
      <alignment horizontal="center" vertical="center" wrapText="1"/>
    </xf>
    <xf numFmtId="0" fontId="26" fillId="0" borderId="0" xfId="53" applyFont="1" applyAlignment="1">
      <alignment vertical="center" wrapText="1"/>
    </xf>
    <xf numFmtId="0" fontId="26" fillId="24" borderId="0" xfId="53" applyFont="1" applyFill="1" applyAlignment="1">
      <alignment vertical="center" wrapText="1"/>
    </xf>
    <xf numFmtId="0" fontId="25" fillId="0" borderId="0" xfId="53" applyFont="1" applyBorder="1" applyAlignment="1">
      <alignment vertical="center" wrapText="1"/>
    </xf>
    <xf numFmtId="0" fontId="25" fillId="0" borderId="0" xfId="53" applyFont="1" applyAlignment="1">
      <alignment horizontal="center"/>
    </xf>
    <xf numFmtId="0" fontId="25" fillId="0" borderId="0" xfId="53" applyFont="1"/>
    <xf numFmtId="0" fontId="25" fillId="0" borderId="2" xfId="53" applyFont="1" applyBorder="1" applyAlignment="1">
      <alignment horizontal="left"/>
    </xf>
    <xf numFmtId="0" fontId="25" fillId="0" borderId="2" xfId="53" applyFont="1" applyBorder="1" applyAlignment="1">
      <alignment horizontal="right" vertical="center" wrapText="1" indent="3"/>
    </xf>
    <xf numFmtId="0" fontId="25" fillId="0" borderId="0" xfId="53" applyFont="1" applyAlignment="1">
      <alignment horizontal="left"/>
    </xf>
    <xf numFmtId="0" fontId="25" fillId="0" borderId="0" xfId="53" applyFont="1" applyAlignment="1">
      <alignment horizontal="right" vertical="center" wrapText="1" indent="3"/>
    </xf>
    <xf numFmtId="0" fontId="25" fillId="0" borderId="0" xfId="53" applyFont="1" applyBorder="1" applyAlignment="1">
      <alignment horizontal="center" vertical="center" wrapText="1"/>
    </xf>
    <xf numFmtId="0" fontId="26" fillId="0" borderId="0" xfId="53" applyFont="1" applyAlignment="1">
      <alignment horizontal="center" vertical="center" wrapText="1"/>
    </xf>
    <xf numFmtId="0" fontId="26" fillId="0" borderId="0" xfId="53" applyFont="1" applyFill="1"/>
    <xf numFmtId="172" fontId="27" fillId="0" borderId="0" xfId="67" applyNumberFormat="1" applyFont="1" applyFill="1" applyBorder="1" applyAlignment="1">
      <alignment horizontal="right" vertical="center" indent="1"/>
    </xf>
    <xf numFmtId="166" fontId="26" fillId="0" borderId="0" xfId="67" applyFont="1" applyFill="1" applyBorder="1" applyAlignment="1">
      <alignment horizontal="right" vertical="center" indent="1"/>
    </xf>
    <xf numFmtId="166" fontId="25" fillId="0" borderId="0" xfId="67" applyFont="1" applyFill="1" applyBorder="1" applyAlignment="1">
      <alignment vertical="center"/>
    </xf>
    <xf numFmtId="3" fontId="25" fillId="0" borderId="0" xfId="67" applyNumberFormat="1" applyFont="1" applyFill="1" applyBorder="1" applyAlignment="1">
      <alignment horizontal="right" vertical="center" indent="1"/>
    </xf>
    <xf numFmtId="172" fontId="29" fillId="0" borderId="0" xfId="67" applyNumberFormat="1" applyFont="1" applyFill="1" applyBorder="1" applyAlignment="1">
      <alignment horizontal="right" vertical="center" indent="1"/>
    </xf>
    <xf numFmtId="166" fontId="25" fillId="0" borderId="0" xfId="67" applyFont="1" applyFill="1" applyBorder="1" applyAlignment="1">
      <alignment horizontal="right" vertical="center" indent="1"/>
    </xf>
    <xf numFmtId="3" fontId="29" fillId="0" borderId="0" xfId="67" applyNumberFormat="1" applyFont="1" applyFill="1" applyBorder="1" applyAlignment="1">
      <alignment horizontal="right" vertical="center" indent="1"/>
    </xf>
    <xf numFmtId="0" fontId="0" fillId="0" borderId="0" xfId="0" applyFont="1" applyFill="1" applyBorder="1"/>
    <xf numFmtId="1" fontId="26" fillId="0" borderId="0" xfId="67" applyNumberFormat="1" applyFont="1" applyFill="1" applyBorder="1" applyAlignment="1">
      <alignment horizontal="center" vertical="center" wrapText="1"/>
    </xf>
    <xf numFmtId="1" fontId="25" fillId="0" borderId="0" xfId="67" applyNumberFormat="1" applyFont="1" applyFill="1" applyBorder="1" applyAlignment="1">
      <alignment horizontal="center" vertical="center" wrapText="1"/>
    </xf>
    <xf numFmtId="3" fontId="0" fillId="0" borderId="0" xfId="0" applyNumberFormat="1" applyFont="1" applyFill="1" applyBorder="1" applyAlignment="1">
      <alignment horizontal="right" vertical="center" indent="1"/>
    </xf>
    <xf numFmtId="173" fontId="28" fillId="0" borderId="0" xfId="0" applyNumberFormat="1" applyFont="1" applyFill="1" applyBorder="1" applyAlignment="1">
      <alignment horizontal="right" vertical="center" indent="1"/>
    </xf>
    <xf numFmtId="3" fontId="23" fillId="0" borderId="0" xfId="0" applyNumberFormat="1" applyFont="1" applyFill="1" applyBorder="1" applyAlignment="1">
      <alignment horizontal="right" vertical="center" indent="1"/>
    </xf>
    <xf numFmtId="173" fontId="30" fillId="0" borderId="0" xfId="0" applyNumberFormat="1" applyFont="1" applyFill="1" applyBorder="1" applyAlignment="1">
      <alignment horizontal="right" vertical="center" indent="1"/>
    </xf>
    <xf numFmtId="173" fontId="23" fillId="0" borderId="0" xfId="0" applyNumberFormat="1" applyFont="1" applyFill="1" applyBorder="1" applyAlignment="1">
      <alignment horizontal="right" vertical="center" indent="1"/>
    </xf>
    <xf numFmtId="166" fontId="26" fillId="0" borderId="2" xfId="67" applyFont="1" applyFill="1" applyBorder="1" applyAlignment="1">
      <alignment vertical="center"/>
    </xf>
    <xf numFmtId="0" fontId="26" fillId="0" borderId="2" xfId="0" applyFont="1" applyFill="1" applyBorder="1" applyAlignment="1">
      <alignment vertical="center"/>
    </xf>
    <xf numFmtId="1" fontId="26" fillId="0" borderId="2" xfId="67" applyNumberFormat="1" applyFont="1" applyFill="1" applyBorder="1" applyAlignment="1">
      <alignment horizontal="left" vertical="center" wrapText="1"/>
    </xf>
    <xf numFmtId="1" fontId="26" fillId="0" borderId="2" xfId="67" applyNumberFormat="1" applyFont="1" applyFill="1" applyBorder="1" applyAlignment="1">
      <alignment horizontal="center" vertical="center" wrapText="1"/>
    </xf>
    <xf numFmtId="166" fontId="26" fillId="0" borderId="2" xfId="67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vertical="center"/>
    </xf>
    <xf numFmtId="1" fontId="25" fillId="0" borderId="0" xfId="67" applyNumberFormat="1" applyFont="1" applyFill="1" applyBorder="1" applyAlignment="1">
      <alignment horizontal="center" vertical="center"/>
    </xf>
    <xf numFmtId="166" fontId="25" fillId="0" borderId="0" xfId="67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vertical="center"/>
    </xf>
    <xf numFmtId="0" fontId="26" fillId="0" borderId="0" xfId="67" applyNumberFormat="1" applyFont="1" applyFill="1" applyBorder="1" applyAlignment="1">
      <alignment horizontal="center" vertical="center" wrapText="1"/>
    </xf>
    <xf numFmtId="0" fontId="23" fillId="0" borderId="15" xfId="0" applyFont="1" applyFill="1" applyBorder="1"/>
    <xf numFmtId="0" fontId="23" fillId="0" borderId="2" xfId="0" applyFont="1" applyFill="1" applyBorder="1"/>
    <xf numFmtId="0" fontId="26" fillId="0" borderId="0" xfId="0" applyFont="1" applyBorder="1" applyAlignment="1">
      <alignment horizontal="left"/>
    </xf>
    <xf numFmtId="0" fontId="25" fillId="0" borderId="0" xfId="67" applyNumberFormat="1" applyFont="1" applyFill="1" applyBorder="1" applyAlignment="1">
      <alignment horizontal="left" vertical="center"/>
    </xf>
    <xf numFmtId="166" fontId="26" fillId="0" borderId="2" xfId="67" applyFont="1" applyBorder="1" applyAlignment="1">
      <alignment vertical="center"/>
    </xf>
    <xf numFmtId="3" fontId="25" fillId="0" borderId="2" xfId="67" applyNumberFormat="1" applyFont="1" applyBorder="1" applyAlignment="1">
      <alignment horizontal="right" indent="1"/>
    </xf>
    <xf numFmtId="166" fontId="26" fillId="0" borderId="2" xfId="67" applyFont="1" applyBorder="1" applyAlignment="1">
      <alignment horizontal="right" indent="1"/>
    </xf>
    <xf numFmtId="166" fontId="26" fillId="0" borderId="0" xfId="67" applyFont="1" applyBorder="1" applyAlignment="1">
      <alignment vertical="center"/>
    </xf>
    <xf numFmtId="166" fontId="26" fillId="0" borderId="0" xfId="67" applyFont="1" applyBorder="1" applyAlignment="1">
      <alignment horizontal="right" indent="1"/>
    </xf>
    <xf numFmtId="0" fontId="33" fillId="0" borderId="0" xfId="68" applyFont="1" applyFill="1"/>
    <xf numFmtId="0" fontId="33" fillId="0" borderId="0" xfId="68" applyFont="1" applyFill="1" applyBorder="1" applyAlignment="1">
      <alignment horizontal="center"/>
    </xf>
    <xf numFmtId="0" fontId="33" fillId="0" borderId="0" xfId="68" quotePrefix="1" applyFont="1" applyFill="1" applyBorder="1" applyAlignment="1">
      <alignment horizontal="center"/>
    </xf>
    <xf numFmtId="0" fontId="33" fillId="0" borderId="0" xfId="68" applyFont="1" applyFill="1" applyBorder="1" applyAlignment="1">
      <alignment horizontal="center" vertical="top" wrapText="1"/>
    </xf>
    <xf numFmtId="0" fontId="41" fillId="0" borderId="0" xfId="68" applyFont="1" applyFill="1"/>
    <xf numFmtId="0" fontId="41" fillId="0" borderId="0" xfId="68" applyFont="1" applyFill="1" applyBorder="1" applyAlignment="1">
      <alignment horizontal="center"/>
    </xf>
    <xf numFmtId="0" fontId="41" fillId="0" borderId="0" xfId="68" quotePrefix="1" applyFont="1" applyFill="1" applyBorder="1" applyAlignment="1">
      <alignment horizontal="center"/>
    </xf>
    <xf numFmtId="0" fontId="41" fillId="0" borderId="0" xfId="68" applyFont="1" applyFill="1" applyBorder="1" applyAlignment="1">
      <alignment horizontal="center" vertical="top" wrapText="1"/>
    </xf>
    <xf numFmtId="0" fontId="41" fillId="0" borderId="0" xfId="68" quotePrefix="1" applyFont="1" applyFill="1" applyBorder="1" applyAlignment="1">
      <alignment horizontal="center" vertical="top" wrapText="1"/>
    </xf>
    <xf numFmtId="0" fontId="23" fillId="0" borderId="15" xfId="0" applyFont="1" applyFill="1" applyBorder="1" applyAlignment="1">
      <alignment horizontal="center" wrapText="1"/>
    </xf>
    <xf numFmtId="0" fontId="23" fillId="0" borderId="0" xfId="0" applyFont="1" applyFill="1"/>
    <xf numFmtId="0" fontId="23" fillId="0" borderId="0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 wrapText="1"/>
    </xf>
    <xf numFmtId="0" fontId="23" fillId="0" borderId="1" xfId="0" applyFont="1" applyBorder="1"/>
    <xf numFmtId="0" fontId="23" fillId="0" borderId="1" xfId="0" applyFont="1" applyBorder="1" applyAlignment="1">
      <alignment horizontal="right"/>
    </xf>
    <xf numFmtId="1" fontId="25" fillId="0" borderId="2" xfId="67" applyNumberFormat="1" applyFont="1" applyFill="1" applyBorder="1" applyAlignment="1">
      <alignment horizontal="center" vertical="center" wrapText="1"/>
    </xf>
    <xf numFmtId="166" fontId="25" fillId="0" borderId="2" xfId="67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3" fillId="24" borderId="0" xfId="0" applyFont="1" applyFill="1" applyBorder="1" applyAlignment="1">
      <alignment horizontal="center" vertical="center" wrapText="1"/>
    </xf>
    <xf numFmtId="0" fontId="23" fillId="25" borderId="0" xfId="0" applyFont="1" applyFill="1" applyBorder="1" applyAlignment="1">
      <alignment horizontal="center" vertical="center" wrapText="1"/>
    </xf>
    <xf numFmtId="0" fontId="33" fillId="0" borderId="0" xfId="68" quotePrefix="1" applyFont="1" applyAlignment="1">
      <alignment horizontal="left"/>
    </xf>
    <xf numFmtId="0" fontId="33" fillId="0" borderId="0" xfId="68" applyFont="1"/>
    <xf numFmtId="0" fontId="34" fillId="0" borderId="15" xfId="68" applyFont="1" applyBorder="1" applyAlignment="1">
      <alignment horizontal="center" vertical="top" wrapText="1"/>
    </xf>
    <xf numFmtId="0" fontId="34" fillId="0" borderId="1" xfId="68" applyFont="1" applyBorder="1" applyAlignment="1">
      <alignment horizontal="centerContinuous"/>
    </xf>
    <xf numFmtId="0" fontId="34" fillId="0" borderId="15" xfId="68" applyFont="1" applyBorder="1" applyAlignment="1">
      <alignment horizontal="centerContinuous"/>
    </xf>
    <xf numFmtId="0" fontId="34" fillId="0" borderId="0" xfId="68" applyFont="1"/>
    <xf numFmtId="0" fontId="34" fillId="0" borderId="2" xfId="68" applyFont="1" applyBorder="1" applyAlignment="1">
      <alignment vertical="top" wrapText="1"/>
    </xf>
    <xf numFmtId="0" fontId="34" fillId="0" borderId="2" xfId="68" applyFont="1" applyBorder="1" applyAlignment="1">
      <alignment horizontal="center" wrapText="1"/>
    </xf>
    <xf numFmtId="0" fontId="33" fillId="0" borderId="0" xfId="68" applyFont="1" applyBorder="1" applyAlignment="1">
      <alignment vertical="top" wrapText="1"/>
    </xf>
    <xf numFmtId="0" fontId="33" fillId="0" borderId="0" xfId="68" applyFont="1" applyBorder="1" applyAlignment="1">
      <alignment horizontal="center" wrapText="1"/>
    </xf>
    <xf numFmtId="0" fontId="33" fillId="0" borderId="0" xfId="68" applyFont="1" applyBorder="1" applyAlignment="1">
      <alignment horizontal="right" vertical="center"/>
    </xf>
    <xf numFmtId="172" fontId="36" fillId="0" borderId="0" xfId="58" applyNumberFormat="1" applyFont="1" applyBorder="1" applyAlignment="1">
      <alignment horizontal="right" vertical="center"/>
    </xf>
    <xf numFmtId="172" fontId="36" fillId="0" borderId="0" xfId="68" applyNumberFormat="1" applyFont="1" applyBorder="1" applyAlignment="1">
      <alignment horizontal="right" vertical="center"/>
    </xf>
    <xf numFmtId="172" fontId="44" fillId="0" borderId="0" xfId="68" applyNumberFormat="1" applyFont="1" applyBorder="1" applyAlignment="1">
      <alignment horizontal="right" vertical="center"/>
    </xf>
    <xf numFmtId="173" fontId="36" fillId="0" borderId="0" xfId="68" applyNumberFormat="1" applyFont="1" applyBorder="1" applyAlignment="1">
      <alignment horizontal="right" vertical="center"/>
    </xf>
    <xf numFmtId="3" fontId="33" fillId="0" borderId="0" xfId="68" applyNumberFormat="1" applyFont="1" applyBorder="1" applyAlignment="1">
      <alignment horizontal="right" vertical="center"/>
    </xf>
    <xf numFmtId="0" fontId="34" fillId="0" borderId="0" xfId="68" applyFont="1" applyBorder="1" applyAlignment="1">
      <alignment vertical="top" wrapText="1"/>
    </xf>
    <xf numFmtId="3" fontId="34" fillId="0" borderId="0" xfId="68" applyNumberFormat="1" applyFont="1" applyBorder="1" applyAlignment="1">
      <alignment horizontal="right" vertical="center"/>
    </xf>
    <xf numFmtId="172" fontId="35" fillId="0" borderId="0" xfId="68" applyNumberFormat="1" applyFont="1" applyBorder="1" applyAlignment="1">
      <alignment horizontal="right" vertical="center"/>
    </xf>
    <xf numFmtId="172" fontId="45" fillId="0" borderId="0" xfId="68" applyNumberFormat="1" applyFont="1" applyBorder="1" applyAlignment="1">
      <alignment horizontal="right" vertical="center"/>
    </xf>
    <xf numFmtId="172" fontId="35" fillId="0" borderId="0" xfId="68" quotePrefix="1" applyNumberFormat="1" applyFont="1" applyBorder="1" applyAlignment="1">
      <alignment horizontal="right" vertical="center"/>
    </xf>
    <xf numFmtId="173" fontId="35" fillId="0" borderId="0" xfId="68" applyNumberFormat="1" applyFont="1" applyBorder="1" applyAlignment="1">
      <alignment horizontal="right" vertical="center"/>
    </xf>
    <xf numFmtId="3" fontId="34" fillId="0" borderId="2" xfId="68" applyNumberFormat="1" applyFont="1" applyBorder="1" applyAlignment="1">
      <alignment horizontal="right"/>
    </xf>
    <xf numFmtId="172" fontId="35" fillId="0" borderId="2" xfId="68" quotePrefix="1" applyNumberFormat="1" applyFont="1" applyBorder="1" applyAlignment="1">
      <alignment horizontal="right"/>
    </xf>
    <xf numFmtId="172" fontId="35" fillId="0" borderId="2" xfId="68" applyNumberFormat="1" applyFont="1" applyBorder="1" applyAlignment="1">
      <alignment horizontal="right"/>
    </xf>
    <xf numFmtId="172" fontId="34" fillId="0" borderId="2" xfId="68" applyNumberFormat="1" applyFont="1" applyBorder="1" applyAlignment="1">
      <alignment horizontal="right"/>
    </xf>
    <xf numFmtId="173" fontId="35" fillId="0" borderId="2" xfId="68" applyNumberFormat="1" applyFont="1" applyBorder="1" applyAlignment="1">
      <alignment horizontal="right"/>
    </xf>
    <xf numFmtId="3" fontId="34" fillId="0" borderId="0" xfId="68" applyNumberFormat="1" applyFont="1" applyBorder="1" applyAlignment="1">
      <alignment horizontal="right"/>
    </xf>
    <xf numFmtId="172" fontId="34" fillId="0" borderId="0" xfId="68" applyNumberFormat="1" applyFont="1" applyBorder="1" applyAlignment="1">
      <alignment horizontal="right"/>
    </xf>
    <xf numFmtId="173" fontId="34" fillId="0" borderId="0" xfId="68" applyNumberFormat="1" applyFont="1" applyBorder="1" applyAlignment="1">
      <alignment horizontal="right"/>
    </xf>
    <xf numFmtId="0" fontId="33" fillId="0" borderId="0" xfId="68" applyFont="1" applyFill="1" applyBorder="1" applyAlignment="1">
      <alignment horizontal="centerContinuous"/>
    </xf>
    <xf numFmtId="0" fontId="33" fillId="0" borderId="0" xfId="68" applyFont="1" applyFill="1" applyBorder="1" applyAlignment="1">
      <alignment vertical="top" wrapText="1"/>
    </xf>
    <xf numFmtId="0" fontId="33" fillId="0" borderId="0" xfId="68" applyFont="1" applyFill="1" applyAlignment="1">
      <alignment horizontal="center" vertical="top"/>
    </xf>
    <xf numFmtId="3" fontId="33" fillId="0" borderId="0" xfId="1" applyNumberFormat="1" applyFont="1"/>
    <xf numFmtId="2" fontId="33" fillId="0" borderId="0" xfId="68" applyNumberFormat="1" applyFont="1" applyFill="1" applyBorder="1" applyAlignment="1">
      <alignment horizontal="center"/>
    </xf>
    <xf numFmtId="4" fontId="33" fillId="0" borderId="0" xfId="68" applyNumberFormat="1" applyFont="1" applyFill="1" applyBorder="1" applyAlignment="1">
      <alignment horizontal="center"/>
    </xf>
    <xf numFmtId="3" fontId="33" fillId="0" borderId="0" xfId="68" applyNumberFormat="1" applyFont="1" applyFill="1" applyBorder="1" applyAlignment="1">
      <alignment horizontal="center"/>
    </xf>
    <xf numFmtId="0" fontId="33" fillId="0" borderId="0" xfId="68" applyFont="1" applyFill="1" applyBorder="1" applyAlignment="1">
      <alignment vertical="top"/>
    </xf>
    <xf numFmtId="0" fontId="34" fillId="0" borderId="15" xfId="68" applyFont="1" applyFill="1" applyBorder="1"/>
    <xf numFmtId="0" fontId="34" fillId="0" borderId="1" xfId="68" applyFont="1" applyFill="1" applyBorder="1" applyAlignment="1">
      <alignment horizontal="centerContinuous"/>
    </xf>
    <xf numFmtId="0" fontId="34" fillId="0" borderId="15" xfId="68" applyFont="1" applyFill="1" applyBorder="1" applyAlignment="1">
      <alignment horizontal="centerContinuous"/>
    </xf>
    <xf numFmtId="0" fontId="34" fillId="0" borderId="0" xfId="68" applyFont="1" applyFill="1"/>
    <xf numFmtId="0" fontId="34" fillId="0" borderId="2" xfId="68" applyFont="1" applyFill="1" applyBorder="1" applyAlignment="1">
      <alignment vertical="top" wrapText="1"/>
    </xf>
    <xf numFmtId="0" fontId="34" fillId="0" borderId="2" xfId="68" applyFont="1" applyFill="1" applyBorder="1" applyAlignment="1">
      <alignment horizontal="center" vertical="top" wrapText="1"/>
    </xf>
    <xf numFmtId="0" fontId="33" fillId="0" borderId="0" xfId="68" applyFont="1" applyFill="1" applyBorder="1" applyAlignment="1">
      <alignment horizontal="justify" vertical="top" wrapText="1"/>
    </xf>
    <xf numFmtId="0" fontId="33" fillId="0" borderId="0" xfId="68" quotePrefix="1" applyFont="1" applyFill="1" applyBorder="1" applyAlignment="1">
      <alignment horizontal="right" vertical="top" wrapText="1"/>
    </xf>
    <xf numFmtId="3" fontId="33" fillId="0" borderId="0" xfId="68" applyNumberFormat="1" applyFont="1" applyFill="1" applyBorder="1" applyAlignment="1">
      <alignment horizontal="right" vertical="top" wrapText="1"/>
    </xf>
    <xf numFmtId="172" fontId="36" fillId="0" borderId="0" xfId="68" applyNumberFormat="1" applyFont="1" applyFill="1" applyBorder="1" applyAlignment="1">
      <alignment horizontal="right" vertical="top" wrapText="1"/>
    </xf>
    <xf numFmtId="172" fontId="33" fillId="0" borderId="0" xfId="68" applyNumberFormat="1" applyFont="1" applyFill="1" applyBorder="1" applyAlignment="1">
      <alignment horizontal="right" vertical="top" wrapText="1"/>
    </xf>
    <xf numFmtId="0" fontId="33" fillId="0" borderId="0" xfId="68" quotePrefix="1" applyFont="1" applyFill="1" applyBorder="1" applyAlignment="1">
      <alignment horizontal="right"/>
    </xf>
    <xf numFmtId="172" fontId="36" fillId="0" borderId="0" xfId="58" applyNumberFormat="1" applyFont="1" applyFill="1" applyBorder="1" applyAlignment="1">
      <alignment horizontal="right" vertical="top" wrapText="1"/>
    </xf>
    <xf numFmtId="1" fontId="33" fillId="0" borderId="0" xfId="68" applyNumberFormat="1" applyFont="1" applyFill="1" applyBorder="1" applyAlignment="1">
      <alignment horizontal="right" vertical="top" wrapText="1"/>
    </xf>
    <xf numFmtId="0" fontId="33" fillId="0" borderId="0" xfId="68" quotePrefix="1" applyFont="1" applyFill="1" applyAlignment="1">
      <alignment horizontal="right"/>
    </xf>
    <xf numFmtId="0" fontId="33" fillId="0" borderId="2" xfId="68" applyFont="1" applyFill="1" applyBorder="1" applyAlignment="1">
      <alignment horizontal="justify" vertical="top" wrapText="1"/>
    </xf>
    <xf numFmtId="0" fontId="33" fillId="0" borderId="2" xfId="68" applyFont="1" applyFill="1" applyBorder="1" applyAlignment="1">
      <alignment horizontal="center"/>
    </xf>
    <xf numFmtId="173" fontId="33" fillId="0" borderId="2" xfId="68" applyNumberFormat="1" applyFont="1" applyFill="1" applyBorder="1" applyAlignment="1">
      <alignment horizontal="center"/>
    </xf>
    <xf numFmtId="0" fontId="33" fillId="0" borderId="2" xfId="68" applyFont="1" applyFill="1" applyBorder="1" applyAlignment="1">
      <alignment horizontal="center" vertical="top" wrapText="1"/>
    </xf>
    <xf numFmtId="0" fontId="33" fillId="0" borderId="2" xfId="68" applyFont="1" applyFill="1" applyBorder="1"/>
    <xf numFmtId="173" fontId="33" fillId="0" borderId="0" xfId="68" applyNumberFormat="1" applyFont="1" applyFill="1" applyBorder="1" applyAlignment="1">
      <alignment horizontal="center"/>
    </xf>
    <xf numFmtId="0" fontId="33" fillId="0" borderId="0" xfId="68" applyFont="1" applyFill="1" applyBorder="1"/>
    <xf numFmtId="0" fontId="40" fillId="0" borderId="0" xfId="68" quotePrefix="1" applyFont="1" applyFill="1" applyAlignment="1">
      <alignment horizontal="left" wrapText="1"/>
    </xf>
    <xf numFmtId="0" fontId="33" fillId="0" borderId="0" xfId="1" applyFont="1" applyFill="1" applyAlignment="1">
      <alignment wrapText="1"/>
    </xf>
    <xf numFmtId="0" fontId="33" fillId="0" borderId="0" xfId="68" quotePrefix="1" applyFont="1" applyFill="1" applyBorder="1" applyAlignment="1">
      <alignment horizontal="justify" vertical="top" wrapText="1"/>
    </xf>
    <xf numFmtId="0" fontId="33" fillId="0" borderId="0" xfId="68" quotePrefix="1" applyFont="1" applyFill="1" applyBorder="1"/>
    <xf numFmtId="0" fontId="33" fillId="0" borderId="0" xfId="68" quotePrefix="1" applyFont="1" applyFill="1"/>
    <xf numFmtId="0" fontId="34" fillId="0" borderId="0" xfId="68" quotePrefix="1" applyFont="1" applyAlignment="1">
      <alignment horizontal="left"/>
    </xf>
    <xf numFmtId="0" fontId="34" fillId="0" borderId="0" xfId="68" quotePrefix="1" applyFont="1" applyFill="1" applyBorder="1" applyAlignment="1">
      <alignment horizontal="left" vertical="top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/>
    </xf>
    <xf numFmtId="0" fontId="47" fillId="24" borderId="0" xfId="69" applyFont="1" applyFill="1"/>
    <xf numFmtId="0" fontId="47" fillId="0" borderId="0" xfId="69" applyFont="1"/>
    <xf numFmtId="0" fontId="47" fillId="0" borderId="0" xfId="72" applyFont="1" applyFill="1" applyBorder="1"/>
    <xf numFmtId="0" fontId="47" fillId="0" borderId="0" xfId="70" applyFont="1" applyBorder="1"/>
    <xf numFmtId="0" fontId="33" fillId="0" borderId="0" xfId="69" applyFont="1"/>
    <xf numFmtId="0" fontId="33" fillId="0" borderId="0" xfId="72" applyFont="1" applyFill="1" applyBorder="1"/>
    <xf numFmtId="0" fontId="33" fillId="0" borderId="0" xfId="70" applyFont="1" applyBorder="1"/>
    <xf numFmtId="0" fontId="48" fillId="0" borderId="0" xfId="69" applyFont="1" applyAlignment="1">
      <alignment horizontal="left" vertical="center"/>
    </xf>
    <xf numFmtId="0" fontId="49" fillId="0" borderId="0" xfId="69" applyFont="1" applyAlignment="1">
      <alignment horizontal="left" vertical="center"/>
    </xf>
    <xf numFmtId="0" fontId="50" fillId="0" borderId="0" xfId="69" applyFont="1" applyAlignment="1">
      <alignment horizontal="left" vertical="center"/>
    </xf>
    <xf numFmtId="0" fontId="50" fillId="0" borderId="1" xfId="69" applyFont="1" applyBorder="1"/>
    <xf numFmtId="0" fontId="50" fillId="0" borderId="1" xfId="69" applyFont="1" applyBorder="1" applyAlignment="1">
      <alignment horizontal="center"/>
    </xf>
    <xf numFmtId="0" fontId="47" fillId="24" borderId="0" xfId="69" applyFont="1" applyFill="1" applyAlignment="1">
      <alignment horizontal="center"/>
    </xf>
    <xf numFmtId="0" fontId="47" fillId="24" borderId="0" xfId="69" applyFont="1" applyFill="1" applyBorder="1"/>
    <xf numFmtId="0" fontId="47" fillId="24" borderId="0" xfId="69" applyFont="1" applyFill="1" applyBorder="1" applyAlignment="1">
      <alignment horizontal="center"/>
    </xf>
    <xf numFmtId="0" fontId="47" fillId="24" borderId="2" xfId="69" applyFont="1" applyFill="1" applyBorder="1"/>
    <xf numFmtId="0" fontId="47" fillId="24" borderId="2" xfId="69" applyFont="1" applyFill="1" applyBorder="1" applyAlignment="1">
      <alignment horizontal="center"/>
    </xf>
    <xf numFmtId="0" fontId="47" fillId="0" borderId="1" xfId="69" applyFont="1" applyBorder="1"/>
    <xf numFmtId="0" fontId="47" fillId="0" borderId="1" xfId="69" applyFont="1" applyBorder="1" applyAlignment="1">
      <alignment horizontal="center"/>
    </xf>
    <xf numFmtId="0" fontId="47" fillId="0" borderId="0" xfId="69" applyFont="1" applyBorder="1"/>
    <xf numFmtId="0" fontId="47" fillId="0" borderId="0" xfId="69" applyFont="1" applyBorder="1" applyAlignment="1">
      <alignment horizontal="right"/>
    </xf>
    <xf numFmtId="0" fontId="47" fillId="0" borderId="0" xfId="69" applyFont="1" applyAlignment="1">
      <alignment horizontal="right"/>
    </xf>
    <xf numFmtId="0" fontId="33" fillId="0" borderId="0" xfId="70" applyFont="1" applyFill="1" applyBorder="1"/>
    <xf numFmtId="175" fontId="33" fillId="0" borderId="0" xfId="71" applyNumberFormat="1" applyFont="1" applyFill="1" applyBorder="1" applyAlignment="1">
      <alignment horizontal="right" vertical="center" wrapText="1"/>
    </xf>
    <xf numFmtId="0" fontId="33" fillId="0" borderId="0" xfId="70" applyFont="1" applyFill="1" applyBorder="1" applyAlignment="1">
      <alignment wrapText="1"/>
    </xf>
    <xf numFmtId="0" fontId="33" fillId="0" borderId="0" xfId="70" applyFont="1" applyBorder="1" applyAlignment="1">
      <alignment wrapText="1"/>
    </xf>
    <xf numFmtId="175" fontId="33" fillId="0" borderId="0" xfId="71" applyNumberFormat="1" applyFont="1" applyBorder="1" applyAlignment="1">
      <alignment horizontal="right" vertical="center" wrapText="1"/>
    </xf>
    <xf numFmtId="0" fontId="33" fillId="24" borderId="0" xfId="72" quotePrefix="1" applyFont="1" applyFill="1" applyBorder="1" applyAlignment="1">
      <alignment horizontal="left"/>
    </xf>
    <xf numFmtId="0" fontId="33" fillId="26" borderId="0" xfId="70" applyFont="1" applyFill="1" applyBorder="1"/>
    <xf numFmtId="0" fontId="33" fillId="26" borderId="0" xfId="70" applyFont="1" applyFill="1" applyBorder="1" applyAlignment="1">
      <alignment wrapText="1"/>
    </xf>
    <xf numFmtId="0" fontId="33" fillId="24" borderId="0" xfId="70" applyFont="1" applyFill="1" applyBorder="1" applyAlignment="1">
      <alignment wrapText="1"/>
    </xf>
    <xf numFmtId="0" fontId="33" fillId="24" borderId="0" xfId="70" applyFont="1" applyFill="1" applyBorder="1"/>
    <xf numFmtId="0" fontId="33" fillId="24" borderId="0" xfId="70" applyFont="1" applyFill="1" applyBorder="1" applyAlignment="1">
      <alignment horizontal="right" wrapText="1"/>
    </xf>
    <xf numFmtId="0" fontId="33" fillId="0" borderId="1" xfId="70" applyFont="1" applyFill="1" applyBorder="1" applyAlignment="1">
      <alignment horizontal="left"/>
    </xf>
    <xf numFmtId="0" fontId="33" fillId="0" borderId="1" xfId="70" quotePrefix="1" applyFont="1" applyFill="1" applyBorder="1" applyAlignment="1">
      <alignment horizontal="center" vertical="center" wrapText="1"/>
    </xf>
    <xf numFmtId="0" fontId="33" fillId="0" borderId="0" xfId="70" applyFont="1" applyBorder="1" applyAlignment="1">
      <alignment horizontal="right"/>
    </xf>
    <xf numFmtId="0" fontId="33" fillId="0" borderId="0" xfId="70" quotePrefix="1" applyFont="1" applyBorder="1" applyAlignment="1">
      <alignment horizontal="center" vertical="center" wrapText="1"/>
    </xf>
    <xf numFmtId="0" fontId="33" fillId="0" borderId="0" xfId="70" applyFont="1" applyFill="1" applyBorder="1" applyAlignment="1">
      <alignment horizontal="right" vertical="center" wrapText="1"/>
    </xf>
    <xf numFmtId="0" fontId="33" fillId="0" borderId="0" xfId="70" applyFont="1" applyBorder="1" applyAlignment="1">
      <alignment horizontal="right" vertical="center" wrapText="1"/>
    </xf>
    <xf numFmtId="0" fontId="33" fillId="0" borderId="0" xfId="70" quotePrefix="1" applyFont="1" applyFill="1" applyBorder="1" applyAlignment="1">
      <alignment horizontal="left" vertical="center" wrapText="1"/>
    </xf>
    <xf numFmtId="175" fontId="33" fillId="24" borderId="0" xfId="71" applyNumberFormat="1" applyFont="1" applyFill="1" applyBorder="1" applyAlignment="1">
      <alignment horizontal="right" vertical="center" wrapText="1"/>
    </xf>
    <xf numFmtId="176" fontId="36" fillId="24" borderId="0" xfId="71" applyNumberFormat="1" applyFont="1" applyFill="1" applyBorder="1" applyAlignment="1">
      <alignment horizontal="right" vertical="center" wrapText="1"/>
    </xf>
    <xf numFmtId="0" fontId="33" fillId="0" borderId="0" xfId="70" applyFont="1" applyBorder="1" applyAlignment="1">
      <alignment vertical="center"/>
    </xf>
    <xf numFmtId="0" fontId="36" fillId="0" borderId="0" xfId="69" applyFont="1" applyAlignment="1">
      <alignment horizontal="right" vertical="center"/>
    </xf>
    <xf numFmtId="0" fontId="33" fillId="0" borderId="0" xfId="70" applyFont="1" applyFill="1" applyBorder="1" applyAlignment="1">
      <alignment vertical="center" wrapText="1"/>
    </xf>
    <xf numFmtId="0" fontId="33" fillId="0" borderId="0" xfId="70" applyFont="1" applyFill="1" applyBorder="1" applyAlignment="1">
      <alignment horizontal="left" vertical="center" wrapText="1"/>
    </xf>
    <xf numFmtId="177" fontId="36" fillId="24" borderId="0" xfId="71" applyNumberFormat="1" applyFont="1" applyFill="1" applyBorder="1" applyAlignment="1">
      <alignment horizontal="right" vertical="center" wrapText="1"/>
    </xf>
    <xf numFmtId="0" fontId="34" fillId="0" borderId="0" xfId="70" applyFont="1" applyFill="1" applyBorder="1" applyAlignment="1">
      <alignment horizontal="left" vertical="center" wrapText="1"/>
    </xf>
    <xf numFmtId="175" fontId="34" fillId="24" borderId="0" xfId="71" applyNumberFormat="1" applyFont="1" applyFill="1" applyBorder="1" applyAlignment="1">
      <alignment horizontal="right" vertical="center" wrapText="1"/>
    </xf>
    <xf numFmtId="176" fontId="35" fillId="24" borderId="0" xfId="71" applyNumberFormat="1" applyFont="1" applyFill="1" applyBorder="1" applyAlignment="1">
      <alignment horizontal="right" vertical="center" wrapText="1"/>
    </xf>
    <xf numFmtId="177" fontId="34" fillId="0" borderId="0" xfId="71" applyNumberFormat="1" applyFont="1" applyBorder="1" applyAlignment="1">
      <alignment wrapText="1"/>
    </xf>
    <xf numFmtId="0" fontId="34" fillId="0" borderId="2" xfId="70" applyFont="1" applyFill="1" applyBorder="1" applyAlignment="1">
      <alignment horizontal="left" vertical="center" wrapText="1"/>
    </xf>
    <xf numFmtId="175" fontId="34" fillId="0" borderId="2" xfId="71" applyNumberFormat="1" applyFont="1" applyFill="1" applyBorder="1" applyAlignment="1">
      <alignment horizontal="right" vertical="center" wrapText="1"/>
    </xf>
    <xf numFmtId="177" fontId="35" fillId="0" borderId="2" xfId="71" applyNumberFormat="1" applyFont="1" applyFill="1" applyBorder="1" applyAlignment="1">
      <alignment horizontal="right" vertical="center" wrapText="1"/>
    </xf>
    <xf numFmtId="175" fontId="33" fillId="24" borderId="0" xfId="70" applyNumberFormat="1" applyFont="1" applyFill="1" applyBorder="1"/>
    <xf numFmtId="3" fontId="33" fillId="0" borderId="0" xfId="70" applyNumberFormat="1" applyFont="1" applyBorder="1" applyAlignment="1">
      <alignment wrapText="1"/>
    </xf>
    <xf numFmtId="0" fontId="33" fillId="0" borderId="0" xfId="72" applyFont="1" applyFill="1" applyBorder="1" applyAlignment="1">
      <alignment horizontal="left"/>
    </xf>
    <xf numFmtId="0" fontId="33" fillId="0" borderId="0" xfId="72" applyFont="1" applyFill="1" applyBorder="1" applyAlignment="1">
      <alignment wrapText="1"/>
    </xf>
    <xf numFmtId="0" fontId="33" fillId="0" borderId="1" xfId="72" applyFont="1" applyFill="1" applyBorder="1" applyAlignment="1">
      <alignment horizontal="left" vertical="center"/>
    </xf>
    <xf numFmtId="0" fontId="33" fillId="0" borderId="1" xfId="72" applyFont="1" applyFill="1" applyBorder="1" applyAlignment="1">
      <alignment horizontal="center"/>
    </xf>
    <xf numFmtId="0" fontId="33" fillId="0" borderId="1" xfId="72" quotePrefix="1" applyFont="1" applyFill="1" applyBorder="1" applyAlignment="1">
      <alignment horizontal="center" wrapText="1"/>
    </xf>
    <xf numFmtId="0" fontId="33" fillId="0" borderId="0" xfId="72" applyFont="1" applyFill="1" applyBorder="1" applyAlignment="1">
      <alignment horizontal="center" vertical="center" wrapText="1"/>
    </xf>
    <xf numFmtId="0" fontId="33" fillId="0" borderId="0" xfId="72" applyFont="1" applyFill="1" applyBorder="1" applyAlignment="1">
      <alignment vertical="center"/>
    </xf>
    <xf numFmtId="3" fontId="33" fillId="0" borderId="0" xfId="72" applyNumberFormat="1" applyFont="1" applyFill="1" applyBorder="1"/>
    <xf numFmtId="3" fontId="33" fillId="0" borderId="0" xfId="72" applyNumberFormat="1" applyFont="1" applyFill="1" applyBorder="1" applyAlignment="1">
      <alignment horizontal="right" wrapText="1"/>
    </xf>
    <xf numFmtId="3" fontId="36" fillId="0" borderId="0" xfId="72" applyNumberFormat="1" applyFont="1" applyFill="1" applyBorder="1" applyAlignment="1">
      <alignment horizontal="right" wrapText="1"/>
    </xf>
    <xf numFmtId="0" fontId="33" fillId="0" borderId="0" xfId="72" applyFont="1" applyFill="1" applyBorder="1" applyAlignment="1">
      <alignment horizontal="center" wrapText="1"/>
    </xf>
    <xf numFmtId="3" fontId="33" fillId="0" borderId="0" xfId="71" applyNumberFormat="1" applyFont="1" applyFill="1" applyBorder="1" applyAlignment="1">
      <alignment horizontal="right"/>
    </xf>
    <xf numFmtId="3" fontId="33" fillId="0" borderId="0" xfId="72" applyNumberFormat="1" applyFont="1" applyFill="1" applyBorder="1" applyAlignment="1">
      <alignment horizontal="right"/>
    </xf>
    <xf numFmtId="172" fontId="36" fillId="0" borderId="0" xfId="69" applyNumberFormat="1" applyFont="1" applyFill="1"/>
    <xf numFmtId="173" fontId="36" fillId="0" borderId="0" xfId="72" applyNumberFormat="1" applyFont="1" applyFill="1" applyBorder="1" applyAlignment="1">
      <alignment horizontal="right" wrapText="1"/>
    </xf>
    <xf numFmtId="3" fontId="33" fillId="0" borderId="0" xfId="71" applyNumberFormat="1" applyFont="1" applyFill="1" applyBorder="1" applyAlignment="1">
      <alignment horizontal="right" wrapText="1"/>
    </xf>
    <xf numFmtId="3" fontId="33" fillId="24" borderId="0" xfId="72" applyNumberFormat="1" applyFont="1" applyFill="1" applyBorder="1" applyAlignment="1">
      <alignment horizontal="right" wrapText="1"/>
    </xf>
    <xf numFmtId="3" fontId="33" fillId="24" borderId="0" xfId="71" applyNumberFormat="1" applyFont="1" applyFill="1" applyBorder="1" applyAlignment="1">
      <alignment horizontal="right" wrapText="1"/>
    </xf>
    <xf numFmtId="172" fontId="36" fillId="24" borderId="0" xfId="69" applyNumberFormat="1" applyFont="1" applyFill="1"/>
    <xf numFmtId="173" fontId="36" fillId="24" borderId="0" xfId="72" applyNumberFormat="1" applyFont="1" applyFill="1" applyBorder="1" applyAlignment="1">
      <alignment horizontal="right" wrapText="1"/>
    </xf>
    <xf numFmtId="3" fontId="33" fillId="24" borderId="0" xfId="72" applyNumberFormat="1" applyFont="1" applyFill="1" applyBorder="1" applyAlignment="1">
      <alignment horizontal="right"/>
    </xf>
    <xf numFmtId="3" fontId="33" fillId="24" borderId="0" xfId="71" applyNumberFormat="1" applyFont="1" applyFill="1" applyBorder="1" applyAlignment="1">
      <alignment horizontal="right"/>
    </xf>
    <xf numFmtId="0" fontId="33" fillId="0" borderId="0" xfId="72" applyFont="1" applyFill="1" applyBorder="1" applyAlignment="1">
      <alignment horizontal="justify"/>
    </xf>
    <xf numFmtId="172" fontId="33" fillId="24" borderId="0" xfId="69" applyNumberFormat="1" applyFont="1" applyFill="1"/>
    <xf numFmtId="0" fontId="33" fillId="24" borderId="0" xfId="69" applyFont="1" applyFill="1" applyAlignment="1">
      <alignment horizontal="right" vertical="center"/>
    </xf>
    <xf numFmtId="0" fontId="36" fillId="24" borderId="0" xfId="69" applyFont="1" applyFill="1" applyAlignment="1">
      <alignment horizontal="right" vertical="center"/>
    </xf>
    <xf numFmtId="3" fontId="33" fillId="0" borderId="0" xfId="72" applyNumberFormat="1" applyFont="1" applyFill="1" applyBorder="1" applyAlignment="1">
      <alignment horizontal="center" wrapText="1"/>
    </xf>
    <xf numFmtId="0" fontId="33" fillId="0" borderId="0" xfId="69" applyFont="1" applyFill="1" applyAlignment="1">
      <alignment horizontal="right" vertical="center"/>
    </xf>
    <xf numFmtId="0" fontId="33" fillId="24" borderId="0" xfId="72" applyFont="1" applyFill="1" applyBorder="1"/>
    <xf numFmtId="0" fontId="36" fillId="24" borderId="0" xfId="69" applyFont="1" applyFill="1"/>
    <xf numFmtId="0" fontId="34" fillId="0" borderId="0" xfId="64" quotePrefix="1" applyFont="1" applyFill="1" applyBorder="1" applyAlignment="1">
      <alignment horizontal="left"/>
    </xf>
    <xf numFmtId="3" fontId="34" fillId="24" borderId="0" xfId="64" quotePrefix="1" applyNumberFormat="1" applyFont="1" applyFill="1" applyBorder="1" applyAlignment="1">
      <alignment horizontal="right"/>
    </xf>
    <xf numFmtId="173" fontId="35" fillId="24" borderId="0" xfId="64" applyNumberFormat="1" applyFont="1" applyFill="1" applyBorder="1" applyAlignment="1">
      <alignment horizontal="right" wrapText="1"/>
    </xf>
    <xf numFmtId="3" fontId="34" fillId="24" borderId="0" xfId="72" applyNumberFormat="1" applyFont="1" applyFill="1" applyBorder="1" applyAlignment="1">
      <alignment horizontal="right"/>
    </xf>
    <xf numFmtId="0" fontId="34" fillId="0" borderId="0" xfId="72" applyFont="1" applyFill="1" applyBorder="1"/>
    <xf numFmtId="0" fontId="34" fillId="0" borderId="2" xfId="64" quotePrefix="1" applyFont="1" applyFill="1" applyBorder="1" applyAlignment="1">
      <alignment horizontal="left"/>
    </xf>
    <xf numFmtId="3" fontId="34" fillId="0" borderId="2" xfId="72" applyNumberFormat="1" applyFont="1" applyFill="1" applyBorder="1" applyAlignment="1">
      <alignment horizontal="right"/>
    </xf>
    <xf numFmtId="173" fontId="35" fillId="0" borderId="2" xfId="64" applyNumberFormat="1" applyFont="1" applyFill="1" applyBorder="1" applyAlignment="1">
      <alignment horizontal="right" wrapText="1"/>
    </xf>
    <xf numFmtId="3" fontId="34" fillId="0" borderId="0" xfId="72" applyNumberFormat="1" applyFont="1" applyFill="1" applyBorder="1"/>
    <xf numFmtId="0" fontId="36" fillId="0" borderId="0" xfId="72" applyFont="1" applyFill="1" applyBorder="1"/>
    <xf numFmtId="0" fontId="33" fillId="0" borderId="0" xfId="72" applyFont="1" applyFill="1" applyBorder="1" applyAlignment="1">
      <alignment horizontal="left" vertical="center"/>
    </xf>
    <xf numFmtId="0" fontId="33" fillId="0" borderId="0" xfId="72" applyFont="1" applyFill="1" applyBorder="1" applyAlignment="1">
      <alignment horizontal="left" vertical="center" wrapText="1"/>
    </xf>
    <xf numFmtId="0" fontId="33" fillId="0" borderId="0" xfId="72" quotePrefix="1" applyFont="1" applyFill="1" applyBorder="1" applyAlignment="1">
      <alignment horizontal="left"/>
    </xf>
    <xf numFmtId="3" fontId="33" fillId="0" borderId="0" xfId="72" applyNumberFormat="1" applyFont="1" applyFill="1" applyBorder="1" applyAlignment="1">
      <alignment horizontal="left"/>
    </xf>
    <xf numFmtId="3" fontId="33" fillId="0" borderId="0" xfId="72" applyNumberFormat="1" applyFont="1" applyFill="1" applyBorder="1" applyAlignment="1">
      <alignment horizontal="left" wrapText="1"/>
    </xf>
    <xf numFmtId="3" fontId="36" fillId="0" borderId="0" xfId="72" applyNumberFormat="1" applyFont="1" applyFill="1" applyBorder="1" applyAlignment="1">
      <alignment horizontal="left" wrapText="1"/>
    </xf>
    <xf numFmtId="0" fontId="33" fillId="24" borderId="0" xfId="72" applyFont="1" applyFill="1" applyBorder="1" applyAlignment="1">
      <alignment horizontal="left" wrapText="1"/>
    </xf>
    <xf numFmtId="0" fontId="36" fillId="24" borderId="0" xfId="69" applyFont="1" applyFill="1" applyAlignment="1">
      <alignment horizontal="right"/>
    </xf>
    <xf numFmtId="3" fontId="33" fillId="0" borderId="0" xfId="71" applyNumberFormat="1" applyFont="1" applyFill="1" applyBorder="1" applyAlignment="1">
      <alignment horizontal="left" wrapText="1"/>
    </xf>
    <xf numFmtId="0" fontId="33" fillId="24" borderId="0" xfId="72" applyFont="1" applyFill="1" applyBorder="1" applyAlignment="1">
      <alignment horizontal="left"/>
    </xf>
    <xf numFmtId="3" fontId="33" fillId="0" borderId="0" xfId="71" applyNumberFormat="1" applyFont="1" applyFill="1" applyBorder="1" applyAlignment="1">
      <alignment horizontal="left"/>
    </xf>
    <xf numFmtId="3" fontId="33" fillId="0" borderId="0" xfId="69" applyNumberFormat="1" applyFont="1"/>
    <xf numFmtId="0" fontId="33" fillId="24" borderId="0" xfId="72" applyFont="1" applyFill="1" applyBorder="1" applyAlignment="1">
      <alignment horizontal="right"/>
    </xf>
    <xf numFmtId="0" fontId="34" fillId="24" borderId="0" xfId="64" quotePrefix="1" applyFont="1" applyFill="1" applyBorder="1" applyAlignment="1">
      <alignment horizontal="left"/>
    </xf>
    <xf numFmtId="173" fontId="35" fillId="24" borderId="0" xfId="64" quotePrefix="1" applyNumberFormat="1" applyFont="1" applyFill="1" applyBorder="1" applyAlignment="1">
      <alignment horizontal="right"/>
    </xf>
    <xf numFmtId="0" fontId="33" fillId="0" borderId="0" xfId="69" applyFont="1" applyAlignment="1">
      <alignment horizontal="right"/>
    </xf>
    <xf numFmtId="0" fontId="23" fillId="0" borderId="0" xfId="0" applyFont="1" applyBorder="1"/>
    <xf numFmtId="0" fontId="0" fillId="0" borderId="0" xfId="0" applyBorder="1"/>
    <xf numFmtId="0" fontId="0" fillId="0" borderId="1" xfId="0" applyBorder="1"/>
    <xf numFmtId="0" fontId="23" fillId="0" borderId="1" xfId="0" applyFont="1" applyBorder="1" applyAlignment="1">
      <alignment horizontal="center" wrapText="1"/>
    </xf>
    <xf numFmtId="0" fontId="23" fillId="0" borderId="0" xfId="0" applyFont="1" applyBorder="1" applyAlignment="1">
      <alignment horizontal="center" wrapText="1"/>
    </xf>
    <xf numFmtId="3" fontId="0" fillId="0" borderId="0" xfId="0" applyNumberFormat="1" applyFont="1"/>
    <xf numFmtId="173" fontId="0" fillId="0" borderId="0" xfId="0" applyNumberFormat="1"/>
    <xf numFmtId="3" fontId="0" fillId="0" borderId="0" xfId="0" applyNumberFormat="1"/>
    <xf numFmtId="3" fontId="1" fillId="0" borderId="0" xfId="0" applyNumberFormat="1" applyFont="1" applyAlignment="1">
      <alignment horizontal="right" vertical="center"/>
    </xf>
    <xf numFmtId="0" fontId="23" fillId="0" borderId="2" xfId="0" applyFont="1" applyBorder="1"/>
    <xf numFmtId="3" fontId="0" fillId="0" borderId="2" xfId="0" applyNumberFormat="1" applyFont="1" applyBorder="1"/>
    <xf numFmtId="173" fontId="0" fillId="0" borderId="2" xfId="0" applyNumberFormat="1" applyBorder="1"/>
    <xf numFmtId="3" fontId="23" fillId="0" borderId="0" xfId="0" applyNumberFormat="1" applyFont="1" applyBorder="1"/>
    <xf numFmtId="3" fontId="51" fillId="0" borderId="0" xfId="0" applyNumberFormat="1" applyFont="1" applyAlignment="1">
      <alignment horizontal="right" vertical="center"/>
    </xf>
    <xf numFmtId="173" fontId="0" fillId="0" borderId="0" xfId="0" applyNumberFormat="1" applyFont="1" applyBorder="1"/>
    <xf numFmtId="0" fontId="0" fillId="0" borderId="2" xfId="0" applyBorder="1"/>
    <xf numFmtId="3" fontId="0" fillId="0" borderId="2" xfId="0" applyNumberFormat="1" applyBorder="1"/>
    <xf numFmtId="173" fontId="0" fillId="0" borderId="0" xfId="0" applyNumberFormat="1" applyBorder="1"/>
    <xf numFmtId="0" fontId="23" fillId="0" borderId="16" xfId="0" applyFont="1" applyBorder="1"/>
    <xf numFmtId="0" fontId="23" fillId="0" borderId="16" xfId="0" applyFont="1" applyFill="1" applyBorder="1"/>
    <xf numFmtId="0" fontId="0" fillId="27" borderId="0" xfId="0" applyFill="1"/>
    <xf numFmtId="173" fontId="0" fillId="27" borderId="0" xfId="0" applyNumberFormat="1" applyFill="1"/>
    <xf numFmtId="0" fontId="34" fillId="24" borderId="0" xfId="72" quotePrefix="1" applyFont="1" applyFill="1" applyBorder="1" applyAlignment="1">
      <alignment horizontal="left"/>
    </xf>
    <xf numFmtId="3" fontId="26" fillId="0" borderId="0" xfId="67" applyNumberFormat="1" applyFont="1" applyBorder="1" applyAlignment="1">
      <alignment horizontal="right" indent="1"/>
    </xf>
    <xf numFmtId="0" fontId="27" fillId="0" borderId="2" xfId="0" applyFont="1" applyBorder="1"/>
    <xf numFmtId="0" fontId="27" fillId="0" borderId="0" xfId="0" applyFont="1"/>
    <xf numFmtId="173" fontId="29" fillId="0" borderId="0" xfId="67" applyNumberFormat="1" applyFont="1" applyBorder="1" applyAlignment="1">
      <alignment horizontal="right" indent="1"/>
    </xf>
    <xf numFmtId="173" fontId="38" fillId="0" borderId="0" xfId="67" applyNumberFormat="1" applyFont="1" applyBorder="1" applyAlignment="1">
      <alignment horizontal="right" indent="1"/>
    </xf>
    <xf numFmtId="173" fontId="37" fillId="0" borderId="0" xfId="67" applyNumberFormat="1" applyFont="1" applyBorder="1" applyAlignment="1">
      <alignment horizontal="right" indent="1"/>
    </xf>
    <xf numFmtId="173" fontId="27" fillId="0" borderId="0" xfId="0" applyNumberFormat="1" applyFont="1" applyBorder="1"/>
    <xf numFmtId="173" fontId="27" fillId="0" borderId="0" xfId="67" applyNumberFormat="1" applyFont="1" applyBorder="1" applyAlignment="1">
      <alignment horizontal="right" indent="1"/>
    </xf>
    <xf numFmtId="3" fontId="29" fillId="0" borderId="2" xfId="67" applyNumberFormat="1" applyFont="1" applyBorder="1" applyAlignment="1">
      <alignment horizontal="right" indent="1"/>
    </xf>
    <xf numFmtId="0" fontId="53" fillId="0" borderId="0" xfId="67" applyNumberFormat="1" applyFont="1" applyFill="1" applyBorder="1" applyAlignment="1">
      <alignment horizontal="left" vertical="center"/>
    </xf>
    <xf numFmtId="0" fontId="26" fillId="0" borderId="3" xfId="1" applyFont="1" applyBorder="1" applyAlignment="1">
      <alignment vertical="center" wrapText="1"/>
    </xf>
    <xf numFmtId="0" fontId="26" fillId="0" borderId="0" xfId="1" applyFont="1" applyBorder="1" applyAlignment="1">
      <alignment vertical="center" wrapText="1"/>
    </xf>
    <xf numFmtId="0" fontId="26" fillId="0" borderId="4" xfId="1" applyFont="1" applyBorder="1" applyAlignment="1">
      <alignment horizontal="center" vertical="center" wrapText="1"/>
    </xf>
    <xf numFmtId="166" fontId="25" fillId="0" borderId="2" xfId="67" applyFont="1" applyFill="1" applyBorder="1" applyAlignment="1">
      <alignment horizontal="center" vertical="center"/>
    </xf>
    <xf numFmtId="1" fontId="25" fillId="0" borderId="1" xfId="67" applyNumberFormat="1" applyFont="1" applyFill="1" applyBorder="1" applyAlignment="1">
      <alignment horizontal="center" vertical="center" wrapText="1"/>
    </xf>
    <xf numFmtId="0" fontId="23" fillId="0" borderId="15" xfId="0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/>
    </xf>
    <xf numFmtId="0" fontId="23" fillId="0" borderId="2" xfId="0" applyFont="1" applyFill="1" applyBorder="1" applyAlignment="1">
      <alignment horizontal="left" vertical="center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/>
    </xf>
    <xf numFmtId="0" fontId="42" fillId="0" borderId="0" xfId="68" quotePrefix="1" applyFont="1" applyAlignment="1">
      <alignment horizontal="left" wrapText="1"/>
    </xf>
    <xf numFmtId="0" fontId="41" fillId="0" borderId="0" xfId="1" applyFont="1" applyAlignment="1">
      <alignment wrapText="1"/>
    </xf>
    <xf numFmtId="0" fontId="33" fillId="24" borderId="0" xfId="64" quotePrefix="1" applyFont="1" applyFill="1" applyBorder="1" applyAlignment="1">
      <alignment horizontal="left" vertical="center" wrapText="1"/>
    </xf>
    <xf numFmtId="0" fontId="33" fillId="0" borderId="0" xfId="72" applyFont="1" applyFill="1" applyBorder="1" applyAlignment="1">
      <alignment horizontal="left" vertical="center" wrapText="1"/>
    </xf>
    <xf numFmtId="0" fontId="33" fillId="0" borderId="0" xfId="64" applyFont="1" applyFill="1" applyBorder="1" applyAlignment="1">
      <alignment horizontal="left" wrapText="1"/>
    </xf>
    <xf numFmtId="0" fontId="33" fillId="0" borderId="0" xfId="53" applyFont="1" applyFill="1" applyAlignment="1">
      <alignment horizontal="left" wrapText="1"/>
    </xf>
  </cellXfs>
  <cellStyles count="73">
    <cellStyle name="20% - Accent1" xfId="3" xr:uid="{00000000-0005-0000-0000-000000000000}"/>
    <cellStyle name="20% - Accent2" xfId="4" xr:uid="{00000000-0005-0000-0000-000001000000}"/>
    <cellStyle name="20% - Accent3" xfId="5" xr:uid="{00000000-0005-0000-0000-000002000000}"/>
    <cellStyle name="20% - Accent4" xfId="6" xr:uid="{00000000-0005-0000-0000-000003000000}"/>
    <cellStyle name="20% - Accent5" xfId="7" xr:uid="{00000000-0005-0000-0000-000004000000}"/>
    <cellStyle name="20% - Accent6" xfId="8" xr:uid="{00000000-0005-0000-0000-000005000000}"/>
    <cellStyle name="40% - Accent1" xfId="9" xr:uid="{00000000-0005-0000-0000-000006000000}"/>
    <cellStyle name="40% - Accent2" xfId="10" xr:uid="{00000000-0005-0000-0000-000007000000}"/>
    <cellStyle name="40% - Accent3" xfId="11" xr:uid="{00000000-0005-0000-0000-000008000000}"/>
    <cellStyle name="40% - Accent4" xfId="12" xr:uid="{00000000-0005-0000-0000-000009000000}"/>
    <cellStyle name="40% - Accent5" xfId="13" xr:uid="{00000000-0005-0000-0000-00000A000000}"/>
    <cellStyle name="40% - Accent6" xfId="14" xr:uid="{00000000-0005-0000-0000-00000B000000}"/>
    <cellStyle name="60% - Accent1" xfId="15" xr:uid="{00000000-0005-0000-0000-00000C000000}"/>
    <cellStyle name="60% - Accent2" xfId="16" xr:uid="{00000000-0005-0000-0000-00000D000000}"/>
    <cellStyle name="60% - Accent3" xfId="17" xr:uid="{00000000-0005-0000-0000-00000E000000}"/>
    <cellStyle name="60% - Accent4" xfId="18" xr:uid="{00000000-0005-0000-0000-00000F000000}"/>
    <cellStyle name="60% - Accent5" xfId="19" xr:uid="{00000000-0005-0000-0000-000010000000}"/>
    <cellStyle name="60% - Accent6" xfId="20" xr:uid="{00000000-0005-0000-0000-000011000000}"/>
    <cellStyle name="Accent1" xfId="21" xr:uid="{00000000-0005-0000-0000-000012000000}"/>
    <cellStyle name="Accent2" xfId="22" xr:uid="{00000000-0005-0000-0000-000013000000}"/>
    <cellStyle name="Accent3" xfId="23" xr:uid="{00000000-0005-0000-0000-000014000000}"/>
    <cellStyle name="Accent4" xfId="24" xr:uid="{00000000-0005-0000-0000-000015000000}"/>
    <cellStyle name="Accent5" xfId="25" xr:uid="{00000000-0005-0000-0000-000016000000}"/>
    <cellStyle name="Accent6" xfId="26" xr:uid="{00000000-0005-0000-0000-000017000000}"/>
    <cellStyle name="Bad" xfId="27" xr:uid="{00000000-0005-0000-0000-000018000000}"/>
    <cellStyle name="Calculation" xfId="28" xr:uid="{00000000-0005-0000-0000-000019000000}"/>
    <cellStyle name="Categoria tabella pivot" xfId="29" xr:uid="{00000000-0005-0000-0000-00001A000000}"/>
    <cellStyle name="Check Cell" xfId="30" xr:uid="{00000000-0005-0000-0000-00001B000000}"/>
    <cellStyle name="Euro" xfId="54" xr:uid="{00000000-0005-0000-0000-00001C000000}"/>
    <cellStyle name="Explanatory Text" xfId="31" xr:uid="{00000000-0005-0000-0000-00001D000000}"/>
    <cellStyle name="Good" xfId="32" xr:uid="{00000000-0005-0000-0000-00001E000000}"/>
    <cellStyle name="Heading 1" xfId="33" xr:uid="{00000000-0005-0000-0000-00001F000000}"/>
    <cellStyle name="Heading 2" xfId="34" xr:uid="{00000000-0005-0000-0000-000020000000}"/>
    <cellStyle name="Heading 3" xfId="35" xr:uid="{00000000-0005-0000-0000-000021000000}"/>
    <cellStyle name="Heading 4" xfId="36" xr:uid="{00000000-0005-0000-0000-000022000000}"/>
    <cellStyle name="Linked Cell" xfId="37" xr:uid="{00000000-0005-0000-0000-000023000000}"/>
    <cellStyle name="Migliaia" xfId="61" builtinId="3"/>
    <cellStyle name="Migliaia (0)_a15" xfId="55" xr:uid="{00000000-0005-0000-0000-000025000000}"/>
    <cellStyle name="Migliaia 2" xfId="2" xr:uid="{00000000-0005-0000-0000-000026000000}"/>
    <cellStyle name="Migliaia 2 2" xfId="56" xr:uid="{00000000-0005-0000-0000-000027000000}"/>
    <cellStyle name="Migliaia 3" xfId="38" xr:uid="{00000000-0005-0000-0000-000028000000}"/>
    <cellStyle name="Migliaia 3 2" xfId="71" xr:uid="{00000000-0005-0000-0000-000029000000}"/>
    <cellStyle name="Migliaia 4" xfId="39" xr:uid="{00000000-0005-0000-0000-00002A000000}"/>
    <cellStyle name="Migliaia 5" xfId="40" xr:uid="{00000000-0005-0000-0000-00002B000000}"/>
    <cellStyle name="Migliaia 6" xfId="41" xr:uid="{00000000-0005-0000-0000-00002C000000}"/>
    <cellStyle name="Migliaia 7" xfId="42" xr:uid="{00000000-0005-0000-0000-00002D000000}"/>
    <cellStyle name="Migliaia 8" xfId="43" xr:uid="{00000000-0005-0000-0000-00002E000000}"/>
    <cellStyle name="Neutral" xfId="44" xr:uid="{00000000-0005-0000-0000-00002F000000}"/>
    <cellStyle name="Normale" xfId="0" builtinId="0"/>
    <cellStyle name="Normale 2" xfId="1" xr:uid="{00000000-0005-0000-0000-000031000000}"/>
    <cellStyle name="Normale 2 2" xfId="45" xr:uid="{00000000-0005-0000-0000-000032000000}"/>
    <cellStyle name="Normale 2 2 2" xfId="63" xr:uid="{00000000-0005-0000-0000-000033000000}"/>
    <cellStyle name="Normale 2 2 3" xfId="72" xr:uid="{00000000-0005-0000-0000-000034000000}"/>
    <cellStyle name="Normale 2 3" xfId="46" xr:uid="{00000000-0005-0000-0000-000035000000}"/>
    <cellStyle name="Normale 3" xfId="47" xr:uid="{00000000-0005-0000-0000-000036000000}"/>
    <cellStyle name="Normale 3 2" xfId="53" xr:uid="{00000000-0005-0000-0000-000037000000}"/>
    <cellStyle name="Normale 3_tabelle_2009_revisionato" xfId="64" xr:uid="{00000000-0005-0000-0000-000038000000}"/>
    <cellStyle name="Normale 4" xfId="62" xr:uid="{00000000-0005-0000-0000-000039000000}"/>
    <cellStyle name="Normale 4 2" xfId="65" xr:uid="{00000000-0005-0000-0000-00003A000000}"/>
    <cellStyle name="Normale 5" xfId="66" xr:uid="{00000000-0005-0000-0000-00003B000000}"/>
    <cellStyle name="Normale 6" xfId="69" xr:uid="{00000000-0005-0000-0000-00003C000000}"/>
    <cellStyle name="Normale_Agribio annuario_2003-1" xfId="67" xr:uid="{00000000-0005-0000-0000-00003D000000}"/>
    <cellStyle name="Normale_Tabelle certificazione_03" xfId="68" xr:uid="{00000000-0005-0000-0000-00003E000000}"/>
    <cellStyle name="Normale_tabelle_2009_revisionato" xfId="70" xr:uid="{00000000-0005-0000-0000-00003F000000}"/>
    <cellStyle name="Note" xfId="48" xr:uid="{00000000-0005-0000-0000-000040000000}"/>
    <cellStyle name="Nuovo" xfId="57" xr:uid="{00000000-0005-0000-0000-000041000000}"/>
    <cellStyle name="Percentuale 2" xfId="49" xr:uid="{00000000-0005-0000-0000-000042000000}"/>
    <cellStyle name="Percentuale 3" xfId="58" xr:uid="{00000000-0005-0000-0000-000043000000}"/>
    <cellStyle name="Title" xfId="50" xr:uid="{00000000-0005-0000-0000-000044000000}"/>
    <cellStyle name="Total" xfId="51" xr:uid="{00000000-0005-0000-0000-000045000000}"/>
    <cellStyle name="trattino" xfId="59" xr:uid="{00000000-0005-0000-0000-000046000000}"/>
    <cellStyle name="Valuta (0)_a15" xfId="60" xr:uid="{00000000-0005-0000-0000-000047000000}"/>
    <cellStyle name="Warning Text" xfId="52" xr:uid="{00000000-0005-0000-0000-00004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it-IT" sz="1400"/>
              <a:t>Fig. 7.1 - Numero di DOP, IGP e STG per regione1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 1'!$B$3:$B$4</c:f>
              <c:strCache>
                <c:ptCount val="2"/>
                <c:pt idx="0">
                  <c:v>Prodotti agroalimentari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'fig 1'!$A$5:$A$24</c:f>
              <c:strCache>
                <c:ptCount val="20"/>
                <c:pt idx="0">
                  <c:v>Piemonte</c:v>
                </c:pt>
                <c:pt idx="1">
                  <c:v>Valle d'Aosta</c:v>
                </c:pt>
                <c:pt idx="2">
                  <c:v>Lombardia</c:v>
                </c:pt>
                <c:pt idx="3">
                  <c:v>Liguria</c:v>
                </c:pt>
                <c:pt idx="4">
                  <c:v>Trentino - Alto Adige</c:v>
                </c:pt>
                <c:pt idx="5">
                  <c:v>Veneto</c:v>
                </c:pt>
                <c:pt idx="6">
                  <c:v>Friuli Venezia Giulia</c:v>
                </c:pt>
                <c:pt idx="7">
                  <c:v>Emilia-Romagna</c:v>
                </c:pt>
                <c:pt idx="8">
                  <c:v>Toscana</c:v>
                </c:pt>
                <c:pt idx="9">
                  <c:v>Umbria</c:v>
                </c:pt>
                <c:pt idx="10">
                  <c:v>Marche</c:v>
                </c:pt>
                <c:pt idx="11">
                  <c:v>Lazio</c:v>
                </c:pt>
                <c:pt idx="12">
                  <c:v>Abruzzo</c:v>
                </c:pt>
                <c:pt idx="13">
                  <c:v>Molise</c:v>
                </c:pt>
                <c:pt idx="14">
                  <c:v>Campania</c:v>
                </c:pt>
                <c:pt idx="15">
                  <c:v>Puglia</c:v>
                </c:pt>
                <c:pt idx="16">
                  <c:v>Basilicata</c:v>
                </c:pt>
                <c:pt idx="17">
                  <c:v>Calabria</c:v>
                </c:pt>
                <c:pt idx="18">
                  <c:v>Sicilia</c:v>
                </c:pt>
                <c:pt idx="19">
                  <c:v>Sardegna</c:v>
                </c:pt>
              </c:strCache>
            </c:strRef>
          </c:cat>
          <c:val>
            <c:numRef>
              <c:f>'fig 1'!$B$5:$B$24</c:f>
              <c:numCache>
                <c:formatCode>General</c:formatCode>
                <c:ptCount val="20"/>
                <c:pt idx="0">
                  <c:v>25</c:v>
                </c:pt>
                <c:pt idx="1">
                  <c:v>6</c:v>
                </c:pt>
                <c:pt idx="2">
                  <c:v>36</c:v>
                </c:pt>
                <c:pt idx="3">
                  <c:v>7</c:v>
                </c:pt>
                <c:pt idx="4">
                  <c:v>16</c:v>
                </c:pt>
                <c:pt idx="5">
                  <c:v>38</c:v>
                </c:pt>
                <c:pt idx="6">
                  <c:v>9</c:v>
                </c:pt>
                <c:pt idx="7">
                  <c:v>45</c:v>
                </c:pt>
                <c:pt idx="8">
                  <c:v>33</c:v>
                </c:pt>
                <c:pt idx="9">
                  <c:v>11</c:v>
                </c:pt>
                <c:pt idx="10">
                  <c:v>15</c:v>
                </c:pt>
                <c:pt idx="11">
                  <c:v>29</c:v>
                </c:pt>
                <c:pt idx="12">
                  <c:v>12</c:v>
                </c:pt>
                <c:pt idx="13">
                  <c:v>8</c:v>
                </c:pt>
                <c:pt idx="14">
                  <c:v>26</c:v>
                </c:pt>
                <c:pt idx="15">
                  <c:v>22</c:v>
                </c:pt>
                <c:pt idx="16">
                  <c:v>11</c:v>
                </c:pt>
                <c:pt idx="17">
                  <c:v>20</c:v>
                </c:pt>
                <c:pt idx="18">
                  <c:v>33</c:v>
                </c:pt>
                <c:pt idx="19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82-4265-8865-0A33343039AF}"/>
            </c:ext>
          </c:extLst>
        </c:ser>
        <c:ser>
          <c:idx val="1"/>
          <c:order val="1"/>
          <c:tx>
            <c:strRef>
              <c:f>'fig 1'!$C$3:$C$4</c:f>
              <c:strCache>
                <c:ptCount val="2"/>
                <c:pt idx="0">
                  <c:v>Vino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'fig 1'!$A$5:$A$24</c:f>
              <c:strCache>
                <c:ptCount val="20"/>
                <c:pt idx="0">
                  <c:v>Piemonte</c:v>
                </c:pt>
                <c:pt idx="1">
                  <c:v>Valle d'Aosta</c:v>
                </c:pt>
                <c:pt idx="2">
                  <c:v>Lombardia</c:v>
                </c:pt>
                <c:pt idx="3">
                  <c:v>Liguria</c:v>
                </c:pt>
                <c:pt idx="4">
                  <c:v>Trentino - Alto Adige</c:v>
                </c:pt>
                <c:pt idx="5">
                  <c:v>Veneto</c:v>
                </c:pt>
                <c:pt idx="6">
                  <c:v>Friuli Venezia Giulia</c:v>
                </c:pt>
                <c:pt idx="7">
                  <c:v>Emilia-Romagna</c:v>
                </c:pt>
                <c:pt idx="8">
                  <c:v>Toscana</c:v>
                </c:pt>
                <c:pt idx="9">
                  <c:v>Umbria</c:v>
                </c:pt>
                <c:pt idx="10">
                  <c:v>Marche</c:v>
                </c:pt>
                <c:pt idx="11">
                  <c:v>Lazio</c:v>
                </c:pt>
                <c:pt idx="12">
                  <c:v>Abruzzo</c:v>
                </c:pt>
                <c:pt idx="13">
                  <c:v>Molise</c:v>
                </c:pt>
                <c:pt idx="14">
                  <c:v>Campania</c:v>
                </c:pt>
                <c:pt idx="15">
                  <c:v>Puglia</c:v>
                </c:pt>
                <c:pt idx="16">
                  <c:v>Basilicata</c:v>
                </c:pt>
                <c:pt idx="17">
                  <c:v>Calabria</c:v>
                </c:pt>
                <c:pt idx="18">
                  <c:v>Sicilia</c:v>
                </c:pt>
                <c:pt idx="19">
                  <c:v>Sardegna</c:v>
                </c:pt>
              </c:strCache>
            </c:strRef>
          </c:cat>
          <c:val>
            <c:numRef>
              <c:f>'fig 1'!$C$5:$C$24</c:f>
              <c:numCache>
                <c:formatCode>General</c:formatCode>
                <c:ptCount val="20"/>
                <c:pt idx="0">
                  <c:v>59</c:v>
                </c:pt>
                <c:pt idx="1">
                  <c:v>1</c:v>
                </c:pt>
                <c:pt idx="2">
                  <c:v>41</c:v>
                </c:pt>
                <c:pt idx="3">
                  <c:v>12</c:v>
                </c:pt>
                <c:pt idx="4">
                  <c:v>13</c:v>
                </c:pt>
                <c:pt idx="5">
                  <c:v>50</c:v>
                </c:pt>
                <c:pt idx="6">
                  <c:v>18</c:v>
                </c:pt>
                <c:pt idx="7">
                  <c:v>30</c:v>
                </c:pt>
                <c:pt idx="8">
                  <c:v>58</c:v>
                </c:pt>
                <c:pt idx="9">
                  <c:v>21</c:v>
                </c:pt>
                <c:pt idx="10">
                  <c:v>21</c:v>
                </c:pt>
                <c:pt idx="11">
                  <c:v>36</c:v>
                </c:pt>
                <c:pt idx="12">
                  <c:v>17</c:v>
                </c:pt>
                <c:pt idx="13">
                  <c:v>6</c:v>
                </c:pt>
                <c:pt idx="14">
                  <c:v>28</c:v>
                </c:pt>
                <c:pt idx="15">
                  <c:v>38</c:v>
                </c:pt>
                <c:pt idx="16">
                  <c:v>6</c:v>
                </c:pt>
                <c:pt idx="17">
                  <c:v>19</c:v>
                </c:pt>
                <c:pt idx="18">
                  <c:v>31</c:v>
                </c:pt>
                <c:pt idx="19">
                  <c:v>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782-4265-8865-0A33343039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7693056"/>
        <c:axId val="137694592"/>
      </c:barChart>
      <c:catAx>
        <c:axId val="1376930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37694592"/>
        <c:crosses val="autoZero"/>
        <c:auto val="1"/>
        <c:lblAlgn val="ctr"/>
        <c:lblOffset val="100"/>
        <c:noMultiLvlLbl val="0"/>
      </c:catAx>
      <c:valAx>
        <c:axId val="1376945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769305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'fig 2'!$A$4</c:f>
              <c:strCache>
                <c:ptCount val="1"/>
                <c:pt idx="0">
                  <c:v>DOP/IGP 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'fig 2'!$B$3:$J$3</c:f>
              <c:strCache>
                <c:ptCount val="9"/>
                <c:pt idx="0">
                  <c:v>Paste fresche panetteria biscotteria</c:v>
                </c:pt>
                <c:pt idx="1">
                  <c:v>Vegetali freschi e trasformati </c:v>
                </c:pt>
                <c:pt idx="2">
                  <c:v>Carni e salumi</c:v>
                </c:pt>
                <c:pt idx="3">
                  <c:v>Formaggi</c:v>
                </c:pt>
                <c:pt idx="4">
                  <c:v>Condimenti </c:v>
                </c:pt>
                <c:pt idx="5">
                  <c:v>Oli Evo  </c:v>
                </c:pt>
                <c:pt idx="6">
                  <c:v>Peschi e crostacei</c:v>
                </c:pt>
                <c:pt idx="7">
                  <c:v>Prodotti di origine animale</c:v>
                </c:pt>
                <c:pt idx="8">
                  <c:v>Altri</c:v>
                </c:pt>
              </c:strCache>
            </c:strRef>
          </c:cat>
          <c:val>
            <c:numRef>
              <c:f>'fig 2'!$B$4:$J$4</c:f>
              <c:numCache>
                <c:formatCode>General</c:formatCode>
                <c:ptCount val="9"/>
                <c:pt idx="0">
                  <c:v>19</c:v>
                </c:pt>
                <c:pt idx="1">
                  <c:v>112</c:v>
                </c:pt>
                <c:pt idx="2">
                  <c:v>48</c:v>
                </c:pt>
                <c:pt idx="3">
                  <c:v>53</c:v>
                </c:pt>
                <c:pt idx="4">
                  <c:v>7</c:v>
                </c:pt>
                <c:pt idx="5">
                  <c:v>46</c:v>
                </c:pt>
                <c:pt idx="6">
                  <c:v>5</c:v>
                </c:pt>
                <c:pt idx="7">
                  <c:v>5</c:v>
                </c:pt>
                <c:pt idx="8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2D-4AF7-831C-32A80F7106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7769344"/>
        <c:axId val="137770880"/>
      </c:barChart>
      <c:catAx>
        <c:axId val="1377693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37770880"/>
        <c:crosses val="autoZero"/>
        <c:auto val="1"/>
        <c:lblAlgn val="ctr"/>
        <c:lblOffset val="100"/>
        <c:noMultiLvlLbl val="0"/>
      </c:catAx>
      <c:valAx>
        <c:axId val="1377708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77693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 sz="1100"/>
              <a:t>Fig.</a:t>
            </a:r>
            <a:r>
              <a:rPr lang="it-IT" sz="1100" baseline="0"/>
              <a:t> 7.3 - </a:t>
            </a:r>
            <a:r>
              <a:rPr lang="it-IT" sz="1100"/>
              <a:t>Incidenza della</a:t>
            </a:r>
            <a:r>
              <a:rPr lang="it-IT" sz="1100" baseline="0"/>
              <a:t> p</a:t>
            </a:r>
            <a:r>
              <a:rPr lang="it-IT" sz="1100"/>
              <a:t>roduzione di vino DOP e IGP</a:t>
            </a:r>
            <a:r>
              <a:rPr lang="it-IT" sz="1100" baseline="0"/>
              <a:t> sul totale per regioni - </a:t>
            </a:r>
            <a:r>
              <a:rPr lang="it-IT" sz="1100"/>
              <a:t>2017 </a:t>
            </a:r>
          </a:p>
        </c:rich>
      </c:tx>
      <c:layout>
        <c:manualLayout>
          <c:xMode val="edge"/>
          <c:yMode val="edge"/>
          <c:x val="0.27146940744556469"/>
          <c:y val="2.2408956995388224E-2"/>
        </c:manualLayout>
      </c:layout>
      <c:overlay val="0"/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'fig 3'!$B$3</c:f>
              <c:strCache>
                <c:ptCount val="1"/>
                <c:pt idx="0">
                  <c:v>Vino DOP</c:v>
                </c:pt>
              </c:strCache>
            </c:strRef>
          </c:tx>
          <c:invertIfNegative val="0"/>
          <c:cat>
            <c:strRef>
              <c:f>'fig 3'!$A$4:$A$23</c:f>
              <c:strCache>
                <c:ptCount val="20"/>
                <c:pt idx="0">
                  <c:v>Piemonte</c:v>
                </c:pt>
                <c:pt idx="1">
                  <c:v>Valle d'Aosta</c:v>
                </c:pt>
                <c:pt idx="2">
                  <c:v>Lombardia</c:v>
                </c:pt>
                <c:pt idx="3">
                  <c:v>Liguria</c:v>
                </c:pt>
                <c:pt idx="4">
                  <c:v>Trentino-Alto Adige</c:v>
                </c:pt>
                <c:pt idx="5">
                  <c:v>Veneto</c:v>
                </c:pt>
                <c:pt idx="6">
                  <c:v>Friuli Venezia Giulia</c:v>
                </c:pt>
                <c:pt idx="7">
                  <c:v>Emilia-Romagna</c:v>
                </c:pt>
                <c:pt idx="8">
                  <c:v>Toscana</c:v>
                </c:pt>
                <c:pt idx="9">
                  <c:v>Umbria</c:v>
                </c:pt>
                <c:pt idx="10">
                  <c:v>Marche</c:v>
                </c:pt>
                <c:pt idx="11">
                  <c:v>Lazio</c:v>
                </c:pt>
                <c:pt idx="12">
                  <c:v>Abruzzo</c:v>
                </c:pt>
                <c:pt idx="13">
                  <c:v>Molise</c:v>
                </c:pt>
                <c:pt idx="14">
                  <c:v>Campania</c:v>
                </c:pt>
                <c:pt idx="15">
                  <c:v>Puglia</c:v>
                </c:pt>
                <c:pt idx="16">
                  <c:v>Basilicata</c:v>
                </c:pt>
                <c:pt idx="17">
                  <c:v>Calabria</c:v>
                </c:pt>
                <c:pt idx="18">
                  <c:v>Sicilia</c:v>
                </c:pt>
                <c:pt idx="19">
                  <c:v>Sardegna</c:v>
                </c:pt>
              </c:strCache>
            </c:strRef>
          </c:cat>
          <c:val>
            <c:numRef>
              <c:f>'fig 3'!$B$4:$B$23</c:f>
              <c:numCache>
                <c:formatCode>_-* #,##0\ _€_-;\-* #,##0\ _€_-;_-* "-"??\ _€_-;_-@_-</c:formatCode>
                <c:ptCount val="20"/>
                <c:pt idx="0">
                  <c:v>1827222</c:v>
                </c:pt>
                <c:pt idx="1">
                  <c:v>8250</c:v>
                </c:pt>
                <c:pt idx="2">
                  <c:v>623110</c:v>
                </c:pt>
                <c:pt idx="3">
                  <c:v>32327</c:v>
                </c:pt>
                <c:pt idx="4">
                  <c:v>928429</c:v>
                </c:pt>
                <c:pt idx="5">
                  <c:v>6188488</c:v>
                </c:pt>
                <c:pt idx="6">
                  <c:v>599147</c:v>
                </c:pt>
                <c:pt idx="7">
                  <c:v>1363368</c:v>
                </c:pt>
                <c:pt idx="8">
                  <c:v>1244927</c:v>
                </c:pt>
                <c:pt idx="9">
                  <c:v>290322</c:v>
                </c:pt>
                <c:pt idx="10">
                  <c:v>314048</c:v>
                </c:pt>
                <c:pt idx="11">
                  <c:v>577114</c:v>
                </c:pt>
                <c:pt idx="12">
                  <c:v>951500</c:v>
                </c:pt>
                <c:pt idx="13">
                  <c:v>19320</c:v>
                </c:pt>
                <c:pt idx="14">
                  <c:v>223996</c:v>
                </c:pt>
                <c:pt idx="15">
                  <c:v>608792</c:v>
                </c:pt>
                <c:pt idx="16">
                  <c:v>26863</c:v>
                </c:pt>
                <c:pt idx="17">
                  <c:v>43538</c:v>
                </c:pt>
                <c:pt idx="18">
                  <c:v>1260074</c:v>
                </c:pt>
                <c:pt idx="19">
                  <c:v>315862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8D-4D5D-AE50-44582980FA26}"/>
            </c:ext>
          </c:extLst>
        </c:ser>
        <c:ser>
          <c:idx val="1"/>
          <c:order val="1"/>
          <c:tx>
            <c:strRef>
              <c:f>'fig 3'!$C$3</c:f>
              <c:strCache>
                <c:ptCount val="1"/>
                <c:pt idx="0">
                  <c:v>Vino IGP</c:v>
                </c:pt>
              </c:strCache>
            </c:strRef>
          </c:tx>
          <c:invertIfNegative val="0"/>
          <c:cat>
            <c:strRef>
              <c:f>'fig 3'!$A$4:$A$23</c:f>
              <c:strCache>
                <c:ptCount val="20"/>
                <c:pt idx="0">
                  <c:v>Piemonte</c:v>
                </c:pt>
                <c:pt idx="1">
                  <c:v>Valle d'Aosta</c:v>
                </c:pt>
                <c:pt idx="2">
                  <c:v>Lombardia</c:v>
                </c:pt>
                <c:pt idx="3">
                  <c:v>Liguria</c:v>
                </c:pt>
                <c:pt idx="4">
                  <c:v>Trentino-Alto Adige</c:v>
                </c:pt>
                <c:pt idx="5">
                  <c:v>Veneto</c:v>
                </c:pt>
                <c:pt idx="6">
                  <c:v>Friuli Venezia Giulia</c:v>
                </c:pt>
                <c:pt idx="7">
                  <c:v>Emilia-Romagna</c:v>
                </c:pt>
                <c:pt idx="8">
                  <c:v>Toscana</c:v>
                </c:pt>
                <c:pt idx="9">
                  <c:v>Umbria</c:v>
                </c:pt>
                <c:pt idx="10">
                  <c:v>Marche</c:v>
                </c:pt>
                <c:pt idx="11">
                  <c:v>Lazio</c:v>
                </c:pt>
                <c:pt idx="12">
                  <c:v>Abruzzo</c:v>
                </c:pt>
                <c:pt idx="13">
                  <c:v>Molise</c:v>
                </c:pt>
                <c:pt idx="14">
                  <c:v>Campania</c:v>
                </c:pt>
                <c:pt idx="15">
                  <c:v>Puglia</c:v>
                </c:pt>
                <c:pt idx="16">
                  <c:v>Basilicata</c:v>
                </c:pt>
                <c:pt idx="17">
                  <c:v>Calabria</c:v>
                </c:pt>
                <c:pt idx="18">
                  <c:v>Sicilia</c:v>
                </c:pt>
                <c:pt idx="19">
                  <c:v>Sardegna</c:v>
                </c:pt>
              </c:strCache>
            </c:strRef>
          </c:cat>
          <c:val>
            <c:numRef>
              <c:f>'fig 3'!$C$4:$C$23</c:f>
              <c:numCache>
                <c:formatCode>_-* #,##0\ _€_-;\-* #,##0\ _€_-;_-* "-"??\ _€_-;_-@_-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419418</c:v>
                </c:pt>
                <c:pt idx="3">
                  <c:v>13936</c:v>
                </c:pt>
                <c:pt idx="4">
                  <c:v>78726</c:v>
                </c:pt>
                <c:pt idx="5">
                  <c:v>1951370</c:v>
                </c:pt>
                <c:pt idx="6">
                  <c:v>610189</c:v>
                </c:pt>
                <c:pt idx="7">
                  <c:v>2311811</c:v>
                </c:pt>
                <c:pt idx="8">
                  <c:v>463551</c:v>
                </c:pt>
                <c:pt idx="9">
                  <c:v>259652</c:v>
                </c:pt>
                <c:pt idx="10">
                  <c:v>158078</c:v>
                </c:pt>
                <c:pt idx="11">
                  <c:v>312391</c:v>
                </c:pt>
                <c:pt idx="12">
                  <c:v>315860</c:v>
                </c:pt>
                <c:pt idx="13">
                  <c:v>41270</c:v>
                </c:pt>
                <c:pt idx="14">
                  <c:v>114749</c:v>
                </c:pt>
                <c:pt idx="15">
                  <c:v>2050250</c:v>
                </c:pt>
                <c:pt idx="16">
                  <c:v>25476</c:v>
                </c:pt>
                <c:pt idx="17">
                  <c:v>86051</c:v>
                </c:pt>
                <c:pt idx="18">
                  <c:v>2510443</c:v>
                </c:pt>
                <c:pt idx="19">
                  <c:v>66511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8D-4D5D-AE50-44582980FA26}"/>
            </c:ext>
          </c:extLst>
        </c:ser>
        <c:ser>
          <c:idx val="2"/>
          <c:order val="2"/>
          <c:tx>
            <c:strRef>
              <c:f>'fig 3'!$D$3</c:f>
              <c:strCache>
                <c:ptCount val="1"/>
                <c:pt idx="0">
                  <c:v>Vino da tavola</c:v>
                </c:pt>
              </c:strCache>
            </c:strRef>
          </c:tx>
          <c:invertIfNegative val="0"/>
          <c:cat>
            <c:strRef>
              <c:f>'fig 3'!$A$4:$A$23</c:f>
              <c:strCache>
                <c:ptCount val="20"/>
                <c:pt idx="0">
                  <c:v>Piemonte</c:v>
                </c:pt>
                <c:pt idx="1">
                  <c:v>Valle d'Aosta</c:v>
                </c:pt>
                <c:pt idx="2">
                  <c:v>Lombardia</c:v>
                </c:pt>
                <c:pt idx="3">
                  <c:v>Liguria</c:v>
                </c:pt>
                <c:pt idx="4">
                  <c:v>Trentino-Alto Adige</c:v>
                </c:pt>
                <c:pt idx="5">
                  <c:v>Veneto</c:v>
                </c:pt>
                <c:pt idx="6">
                  <c:v>Friuli Venezia Giulia</c:v>
                </c:pt>
                <c:pt idx="7">
                  <c:v>Emilia-Romagna</c:v>
                </c:pt>
                <c:pt idx="8">
                  <c:v>Toscana</c:v>
                </c:pt>
                <c:pt idx="9">
                  <c:v>Umbria</c:v>
                </c:pt>
                <c:pt idx="10">
                  <c:v>Marche</c:v>
                </c:pt>
                <c:pt idx="11">
                  <c:v>Lazio</c:v>
                </c:pt>
                <c:pt idx="12">
                  <c:v>Abruzzo</c:v>
                </c:pt>
                <c:pt idx="13">
                  <c:v>Molise</c:v>
                </c:pt>
                <c:pt idx="14">
                  <c:v>Campania</c:v>
                </c:pt>
                <c:pt idx="15">
                  <c:v>Puglia</c:v>
                </c:pt>
                <c:pt idx="16">
                  <c:v>Basilicata</c:v>
                </c:pt>
                <c:pt idx="17">
                  <c:v>Calabria</c:v>
                </c:pt>
                <c:pt idx="18">
                  <c:v>Sicilia</c:v>
                </c:pt>
                <c:pt idx="19">
                  <c:v>Sardegna</c:v>
                </c:pt>
              </c:strCache>
            </c:strRef>
          </c:cat>
          <c:val>
            <c:numRef>
              <c:f>'fig 3'!$D$4:$D$23</c:f>
              <c:numCache>
                <c:formatCode>_-* #,##0\ _€_-;\-* #,##0\ _€_-;_-* "-"??\ _€_-;_-@_-</c:formatCode>
                <c:ptCount val="20"/>
                <c:pt idx="0">
                  <c:v>215914</c:v>
                </c:pt>
                <c:pt idx="1">
                  <c:v>1500</c:v>
                </c:pt>
                <c:pt idx="2">
                  <c:v>140312</c:v>
                </c:pt>
                <c:pt idx="3">
                  <c:v>29445</c:v>
                </c:pt>
                <c:pt idx="4">
                  <c:v>11050</c:v>
                </c:pt>
                <c:pt idx="5">
                  <c:v>332821</c:v>
                </c:pt>
                <c:pt idx="6">
                  <c:v>429722</c:v>
                </c:pt>
                <c:pt idx="7">
                  <c:v>1781835</c:v>
                </c:pt>
                <c:pt idx="8">
                  <c:v>192957</c:v>
                </c:pt>
                <c:pt idx="9">
                  <c:v>59392</c:v>
                </c:pt>
                <c:pt idx="10">
                  <c:v>387824</c:v>
                </c:pt>
                <c:pt idx="11">
                  <c:v>245870</c:v>
                </c:pt>
                <c:pt idx="12">
                  <c:v>1842200</c:v>
                </c:pt>
                <c:pt idx="13">
                  <c:v>278100</c:v>
                </c:pt>
                <c:pt idx="14">
                  <c:v>954391</c:v>
                </c:pt>
                <c:pt idx="15">
                  <c:v>6411070</c:v>
                </c:pt>
                <c:pt idx="16">
                  <c:v>32420</c:v>
                </c:pt>
                <c:pt idx="17">
                  <c:v>207286</c:v>
                </c:pt>
                <c:pt idx="18">
                  <c:v>954733</c:v>
                </c:pt>
                <c:pt idx="19">
                  <c:v>84085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F8D-4D5D-AE50-44582980FA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7819648"/>
        <c:axId val="137821184"/>
      </c:barChart>
      <c:catAx>
        <c:axId val="137819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137821184"/>
        <c:crosses val="autoZero"/>
        <c:auto val="1"/>
        <c:lblAlgn val="ctr"/>
        <c:lblOffset val="100"/>
        <c:noMultiLvlLbl val="0"/>
      </c:catAx>
      <c:valAx>
        <c:axId val="137821184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000"/>
            </a:pPr>
            <a:endParaRPr lang="en-US"/>
          </a:p>
        </c:txPr>
        <c:crossAx val="1378196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chemeClr val="accent1">
                <a:lumMod val="40000"/>
                <a:lumOff val="60000"/>
              </a:schemeClr>
            </a:solidFill>
            <a:ln>
              <a:solidFill>
                <a:schemeClr val="accent1">
                  <a:lumMod val="20000"/>
                  <a:lumOff val="80000"/>
                </a:schemeClr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'Fig. 4 e 5'!$A$5:$A$20</c:f>
              <c:strCache>
                <c:ptCount val="16"/>
                <c:pt idx="0">
                  <c:v>Uova</c:v>
                </c:pt>
                <c:pt idx="1">
                  <c:v>Prodotti della pesca</c:v>
                </c:pt>
                <c:pt idx="2">
                  <c:v>Frutta e vegetali</c:v>
                </c:pt>
                <c:pt idx="3">
                  <c:v>Cereali e derivati</c:v>
                </c:pt>
                <c:pt idx="4">
                  <c:v>Alimentazione animale</c:v>
                </c:pt>
                <c:pt idx="5">
                  <c:v>Gelati e dolciumi</c:v>
                </c:pt>
                <c:pt idx="6">
                  <c:v>Latte e derivati</c:v>
                </c:pt>
                <c:pt idx="7">
                  <c:v>Carni escluso pollame</c:v>
                </c:pt>
                <c:pt idx="8">
                  <c:v>Zuppe, brodi, minestre, sughi</c:v>
                </c:pt>
                <c:pt idx="9">
                  <c:v>Pollame</c:v>
                </c:pt>
                <c:pt idx="10">
                  <c:v>Bevande</c:v>
                </c:pt>
                <c:pt idx="11">
                  <c:v>Frutta secca e snack</c:v>
                </c:pt>
                <c:pt idx="12">
                  <c:v>Materiali a contatto con alimenti</c:v>
                </c:pt>
                <c:pt idx="13">
                  <c:v>Cibi dietetici e integratori</c:v>
                </c:pt>
                <c:pt idx="14">
                  <c:v>Erbe e spezie</c:v>
                </c:pt>
                <c:pt idx="15">
                  <c:v>Altro</c:v>
                </c:pt>
              </c:strCache>
            </c:strRef>
          </c:cat>
          <c:val>
            <c:numRef>
              <c:f>'Fig. 4 e 5'!$B$5:$B$20</c:f>
              <c:numCache>
                <c:formatCode>General</c:formatCode>
                <c:ptCount val="16"/>
                <c:pt idx="0">
                  <c:v>67</c:v>
                </c:pt>
                <c:pt idx="1">
                  <c:v>20</c:v>
                </c:pt>
                <c:pt idx="2">
                  <c:v>17</c:v>
                </c:pt>
                <c:pt idx="3">
                  <c:v>16</c:v>
                </c:pt>
                <c:pt idx="4">
                  <c:v>14</c:v>
                </c:pt>
                <c:pt idx="5">
                  <c:v>9</c:v>
                </c:pt>
                <c:pt idx="6">
                  <c:v>8</c:v>
                </c:pt>
                <c:pt idx="7">
                  <c:v>7</c:v>
                </c:pt>
                <c:pt idx="8">
                  <c:v>5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5F-4B49-804C-629D89CFD1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9255296"/>
        <c:axId val="89425024"/>
      </c:barChart>
      <c:catAx>
        <c:axId val="892552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89425024"/>
        <c:crosses val="autoZero"/>
        <c:auto val="1"/>
        <c:lblAlgn val="ctr"/>
        <c:lblOffset val="100"/>
        <c:noMultiLvlLbl val="0"/>
      </c:catAx>
      <c:valAx>
        <c:axId val="894250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925529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chemeClr val="accent5">
                <a:lumMod val="40000"/>
                <a:lumOff val="60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'Fig. 4 e 5'!$A$29:$A$38</c:f>
              <c:strCache>
                <c:ptCount val="10"/>
                <c:pt idx="0">
                  <c:v>Residui di pesticidi (fipronil nelle uova e altri)</c:v>
                </c:pt>
                <c:pt idx="1">
                  <c:v>Microrganismi patogeni</c:v>
                </c:pt>
                <c:pt idx="2">
                  <c:v>Allergeni</c:v>
                </c:pt>
                <c:pt idx="3">
                  <c:v>Corpi estranei</c:v>
                </c:pt>
                <c:pt idx="4">
                  <c:v>Biocontaminanti</c:v>
                </c:pt>
                <c:pt idx="5">
                  <c:v>Micotossine</c:v>
                </c:pt>
                <c:pt idx="6">
                  <c:v>Metalli pesanti</c:v>
                </c:pt>
                <c:pt idx="7">
                  <c:v>Biotossine</c:v>
                </c:pt>
                <c:pt idx="8">
                  <c:v>Residui di farmaci veterinari</c:v>
                </c:pt>
                <c:pt idx="9">
                  <c:v>Altro</c:v>
                </c:pt>
              </c:strCache>
            </c:strRef>
          </c:cat>
          <c:val>
            <c:numRef>
              <c:f>'Fig. 4 e 5'!$B$29:$B$38</c:f>
              <c:numCache>
                <c:formatCode>General</c:formatCode>
                <c:ptCount val="10"/>
                <c:pt idx="0">
                  <c:v>75</c:v>
                </c:pt>
                <c:pt idx="1">
                  <c:v>46</c:v>
                </c:pt>
                <c:pt idx="2">
                  <c:v>13</c:v>
                </c:pt>
                <c:pt idx="3">
                  <c:v>11</c:v>
                </c:pt>
                <c:pt idx="4">
                  <c:v>7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4</c:v>
                </c:pt>
                <c:pt idx="9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5B-484B-8DF2-E446CB5CF4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9441024"/>
        <c:axId val="89442560"/>
      </c:barChart>
      <c:catAx>
        <c:axId val="894410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89442560"/>
        <c:crosses val="autoZero"/>
        <c:auto val="1"/>
        <c:lblAlgn val="ctr"/>
        <c:lblOffset val="100"/>
        <c:noMultiLvlLbl val="0"/>
      </c:catAx>
      <c:valAx>
        <c:axId val="894425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944102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'Tab 11 - Fig 6'!$H$4</c:f>
              <c:strCache>
                <c:ptCount val="1"/>
                <c:pt idx="0">
                  <c:v>% su totale scarto Italia</c:v>
                </c:pt>
              </c:strCache>
            </c:strRef>
          </c:tx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 11 - Fig 6'!$A$5:$A$13</c:f>
              <c:strCache>
                <c:ptCount val="9"/>
                <c:pt idx="0">
                  <c:v>Cereali</c:v>
                </c:pt>
                <c:pt idx="1">
                  <c:v>Leguminose e piante da tubero</c:v>
                </c:pt>
                <c:pt idx="2">
                  <c:v>Ortaggi in piena aria</c:v>
                </c:pt>
                <c:pt idx="3">
                  <c:v>Ortaggi industriali</c:v>
                </c:pt>
                <c:pt idx="4">
                  <c:v>Frutta Fresca</c:v>
                </c:pt>
                <c:pt idx="5">
                  <c:v>Agrumi</c:v>
                </c:pt>
                <c:pt idx="6">
                  <c:v>Vite</c:v>
                </c:pt>
                <c:pt idx="7">
                  <c:v>Olivo</c:v>
                </c:pt>
                <c:pt idx="8">
                  <c:v>Ortaggi in serra</c:v>
                </c:pt>
              </c:strCache>
            </c:strRef>
          </c:cat>
          <c:val>
            <c:numRef>
              <c:f>'Tab 11 - Fig 6'!$H$5:$H$13</c:f>
              <c:numCache>
                <c:formatCode>#,##0.0</c:formatCode>
                <c:ptCount val="9"/>
                <c:pt idx="0">
                  <c:v>16.483181936692333</c:v>
                </c:pt>
                <c:pt idx="1">
                  <c:v>3.40306942485388</c:v>
                </c:pt>
                <c:pt idx="2">
                  <c:v>38.654485276535688</c:v>
                </c:pt>
                <c:pt idx="3">
                  <c:v>3.4789122756238662</c:v>
                </c:pt>
                <c:pt idx="4">
                  <c:v>9.297302837730987</c:v>
                </c:pt>
                <c:pt idx="5">
                  <c:v>6.2654582230283067</c:v>
                </c:pt>
                <c:pt idx="6">
                  <c:v>6.2496712528727176</c:v>
                </c:pt>
                <c:pt idx="7">
                  <c:v>6.8794654521954062</c:v>
                </c:pt>
                <c:pt idx="8">
                  <c:v>9.2884533204668234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55-4337-AD63-8EE49F3603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'Fig 7'!$A$4</c:f>
              <c:strCache>
                <c:ptCount val="1"/>
                <c:pt idx="0">
                  <c:v>Ortaggi in piena aria</c:v>
                </c:pt>
              </c:strCache>
            </c:strRef>
          </c:tx>
          <c:marker>
            <c:symbol val="none"/>
          </c:marker>
          <c:cat>
            <c:numRef>
              <c:f>'Fig 7'!$B$3:$L$3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'Fig 7'!$B$4:$L$4</c:f>
              <c:numCache>
                <c:formatCode>#,##0.0</c:formatCode>
                <c:ptCount val="11"/>
                <c:pt idx="0">
                  <c:v>3.9593717262859038</c:v>
                </c:pt>
                <c:pt idx="1">
                  <c:v>2.9165791547205937</c:v>
                </c:pt>
                <c:pt idx="2">
                  <c:v>3.1887098633747124</c:v>
                </c:pt>
                <c:pt idx="3">
                  <c:v>3.7360761234155757</c:v>
                </c:pt>
                <c:pt idx="4">
                  <c:v>3.1266928871398987</c:v>
                </c:pt>
                <c:pt idx="5">
                  <c:v>3.1</c:v>
                </c:pt>
                <c:pt idx="6">
                  <c:v>3.7</c:v>
                </c:pt>
                <c:pt idx="7">
                  <c:v>3.4</c:v>
                </c:pt>
                <c:pt idx="8">
                  <c:v>4.0999999999999996</c:v>
                </c:pt>
                <c:pt idx="9">
                  <c:v>3.4142469025287845</c:v>
                </c:pt>
                <c:pt idx="10">
                  <c:v>3.8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83A-45C2-A2CE-F12E66766984}"/>
            </c:ext>
          </c:extLst>
        </c:ser>
        <c:ser>
          <c:idx val="1"/>
          <c:order val="1"/>
          <c:tx>
            <c:strRef>
              <c:f>'Fig 7'!$A$5</c:f>
              <c:strCache>
                <c:ptCount val="1"/>
                <c:pt idx="0">
                  <c:v>Frutta fresca</c:v>
                </c:pt>
              </c:strCache>
            </c:strRef>
          </c:tx>
          <c:marker>
            <c:symbol val="none"/>
          </c:marker>
          <c:cat>
            <c:numRef>
              <c:f>'Fig 7'!$B$3:$L$3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'Fig 7'!$B$5:$L$5</c:f>
              <c:numCache>
                <c:formatCode>#,##0.0</c:formatCode>
                <c:ptCount val="11"/>
                <c:pt idx="0">
                  <c:v>1.6454366305185433</c:v>
                </c:pt>
                <c:pt idx="1">
                  <c:v>2.1429191134195529</c:v>
                </c:pt>
                <c:pt idx="2">
                  <c:v>1.9289493634828625</c:v>
                </c:pt>
                <c:pt idx="3">
                  <c:v>1.2468342155846357</c:v>
                </c:pt>
                <c:pt idx="4">
                  <c:v>2.1433245484925778</c:v>
                </c:pt>
                <c:pt idx="5">
                  <c:v>1.9</c:v>
                </c:pt>
                <c:pt idx="6">
                  <c:v>2.2999999999999998</c:v>
                </c:pt>
                <c:pt idx="7">
                  <c:v>2</c:v>
                </c:pt>
                <c:pt idx="8">
                  <c:v>1.4</c:v>
                </c:pt>
                <c:pt idx="9">
                  <c:v>1.6594620851360864</c:v>
                </c:pt>
                <c:pt idx="10">
                  <c:v>2.3022292124726405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83A-45C2-A2CE-F12E66766984}"/>
            </c:ext>
          </c:extLst>
        </c:ser>
        <c:ser>
          <c:idx val="2"/>
          <c:order val="2"/>
          <c:tx>
            <c:strRef>
              <c:f>'Fig 7'!$A$6</c:f>
              <c:strCache>
                <c:ptCount val="1"/>
                <c:pt idx="0">
                  <c:v>Agrumi</c:v>
                </c:pt>
              </c:strCache>
            </c:strRef>
          </c:tx>
          <c:marker>
            <c:symbol val="none"/>
          </c:marker>
          <c:cat>
            <c:numRef>
              <c:f>'Fig 7'!$B$3:$L$3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'Fig 7'!$B$6:$L$6</c:f>
              <c:numCache>
                <c:formatCode>#,##0.0</c:formatCode>
                <c:ptCount val="11"/>
                <c:pt idx="0">
                  <c:v>4.9150436479220287</c:v>
                </c:pt>
                <c:pt idx="1">
                  <c:v>5.152027507578433</c:v>
                </c:pt>
                <c:pt idx="2">
                  <c:v>2.7946938033874216</c:v>
                </c:pt>
                <c:pt idx="3">
                  <c:v>5.0116043623093827</c:v>
                </c:pt>
                <c:pt idx="4">
                  <c:v>2.0056685519263882</c:v>
                </c:pt>
                <c:pt idx="5">
                  <c:v>5.9</c:v>
                </c:pt>
                <c:pt idx="6">
                  <c:v>5.5</c:v>
                </c:pt>
                <c:pt idx="7">
                  <c:v>8.9</c:v>
                </c:pt>
                <c:pt idx="8">
                  <c:v>1.6538205005127378</c:v>
                </c:pt>
                <c:pt idx="9">
                  <c:v>9.9517927184545023</c:v>
                </c:pt>
                <c:pt idx="10">
                  <c:v>3.0398638906857411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83A-45C2-A2CE-F12E66766984}"/>
            </c:ext>
          </c:extLst>
        </c:ser>
        <c:ser>
          <c:idx val="3"/>
          <c:order val="3"/>
          <c:tx>
            <c:strRef>
              <c:f>'Fig 7'!$A$7</c:f>
              <c:strCache>
                <c:ptCount val="1"/>
                <c:pt idx="0">
                  <c:v>Vite</c:v>
                </c:pt>
              </c:strCache>
            </c:strRef>
          </c:tx>
          <c:marker>
            <c:symbol val="none"/>
          </c:marker>
          <c:cat>
            <c:numRef>
              <c:f>'Fig 7'!$B$3:$L$3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'Fig 7'!$B$7:$L$7</c:f>
              <c:numCache>
                <c:formatCode>#,##0.0</c:formatCode>
                <c:ptCount val="11"/>
                <c:pt idx="0">
                  <c:v>2.9362414994861132</c:v>
                </c:pt>
                <c:pt idx="1">
                  <c:v>2.6050028039956841</c:v>
                </c:pt>
                <c:pt idx="2">
                  <c:v>2.7585866992746313</c:v>
                </c:pt>
                <c:pt idx="3">
                  <c:v>2.2896432543745395</c:v>
                </c:pt>
                <c:pt idx="4">
                  <c:v>2.7240269717976653</c:v>
                </c:pt>
                <c:pt idx="5">
                  <c:v>3.3</c:v>
                </c:pt>
                <c:pt idx="6">
                  <c:v>1.6</c:v>
                </c:pt>
                <c:pt idx="7">
                  <c:v>3.2</c:v>
                </c:pt>
                <c:pt idx="8">
                  <c:v>1.4627066406006053</c:v>
                </c:pt>
                <c:pt idx="9">
                  <c:v>2.287421705661429</c:v>
                </c:pt>
                <c:pt idx="10">
                  <c:v>1.2008849987816856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83A-45C2-A2CE-F12E66766984}"/>
            </c:ext>
          </c:extLst>
        </c:ser>
        <c:ser>
          <c:idx val="4"/>
          <c:order val="4"/>
          <c:tx>
            <c:strRef>
              <c:f>'Fig 7'!$A$8</c:f>
              <c:strCache>
                <c:ptCount val="1"/>
                <c:pt idx="0">
                  <c:v>Olivo</c:v>
                </c:pt>
              </c:strCache>
            </c:strRef>
          </c:tx>
          <c:marker>
            <c:symbol val="none"/>
          </c:marker>
          <c:cat>
            <c:numRef>
              <c:f>'Fig 7'!$B$3:$L$3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'Fig 7'!$B$8:$L$8</c:f>
              <c:numCache>
                <c:formatCode>#,##0.0</c:formatCode>
                <c:ptCount val="11"/>
                <c:pt idx="0">
                  <c:v>3.957604073856078</c:v>
                </c:pt>
                <c:pt idx="1">
                  <c:v>5.6374125461599345</c:v>
                </c:pt>
                <c:pt idx="2">
                  <c:v>6.4406009254183134</c:v>
                </c:pt>
                <c:pt idx="3">
                  <c:v>8.3304112105023602</c:v>
                </c:pt>
                <c:pt idx="4">
                  <c:v>8.5991589487624509</c:v>
                </c:pt>
                <c:pt idx="5">
                  <c:v>4.8</c:v>
                </c:pt>
                <c:pt idx="6">
                  <c:v>4.5999999999999996</c:v>
                </c:pt>
                <c:pt idx="7">
                  <c:v>11.7</c:v>
                </c:pt>
                <c:pt idx="8">
                  <c:v>3.1765544692208341</c:v>
                </c:pt>
                <c:pt idx="9">
                  <c:v>7.8991695685891115</c:v>
                </c:pt>
                <c:pt idx="10">
                  <c:v>3.5751631582236931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83A-45C2-A2CE-F12E667669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3645312"/>
        <c:axId val="163646848"/>
      </c:lineChart>
      <c:catAx>
        <c:axId val="163645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63646848"/>
        <c:crosses val="autoZero"/>
        <c:auto val="1"/>
        <c:lblAlgn val="ctr"/>
        <c:lblOffset val="100"/>
        <c:noMultiLvlLbl val="0"/>
      </c:catAx>
      <c:valAx>
        <c:axId val="163646848"/>
        <c:scaling>
          <c:orientation val="minMax"/>
        </c:scaling>
        <c:delete val="0"/>
        <c:axPos val="l"/>
        <c:majorGridlines/>
        <c:numFmt formatCode="#,##0.0" sourceLinked="1"/>
        <c:majorTickMark val="out"/>
        <c:minorTickMark val="none"/>
        <c:tickLblPos val="nextTo"/>
        <c:crossAx val="16364531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'Fig 8'!$A$2</c:f>
              <c:strCache>
                <c:ptCount val="1"/>
                <c:pt idx="0">
                  <c:v>Limone</c:v>
                </c:pt>
              </c:strCache>
            </c:strRef>
          </c:tx>
          <c:marker>
            <c:symbol val="none"/>
          </c:marker>
          <c:cat>
            <c:numRef>
              <c:f>'Fig 8'!$B$1:$L$1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'Fig 8'!$B$2:$L$2</c:f>
              <c:numCache>
                <c:formatCode>#,##0.0</c:formatCode>
                <c:ptCount val="11"/>
                <c:pt idx="0">
                  <c:v>5.3988353392965625</c:v>
                </c:pt>
                <c:pt idx="1">
                  <c:v>5.09511565864958</c:v>
                </c:pt>
                <c:pt idx="2">
                  <c:v>4.1175624357189378</c:v>
                </c:pt>
                <c:pt idx="3">
                  <c:v>3.9948717198818811</c:v>
                </c:pt>
                <c:pt idx="4">
                  <c:v>10.102809070774581</c:v>
                </c:pt>
                <c:pt idx="5">
                  <c:v>17.527610031126699</c:v>
                </c:pt>
                <c:pt idx="6">
                  <c:v>17.899999999999999</c:v>
                </c:pt>
                <c:pt idx="7">
                  <c:v>3</c:v>
                </c:pt>
                <c:pt idx="8">
                  <c:v>1.4</c:v>
                </c:pt>
                <c:pt idx="9">
                  <c:v>4.5999999999999996</c:v>
                </c:pt>
                <c:pt idx="10">
                  <c:v>4.5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F8B-4BA1-A1D7-9271E1AD94CD}"/>
            </c:ext>
          </c:extLst>
        </c:ser>
        <c:ser>
          <c:idx val="1"/>
          <c:order val="1"/>
          <c:tx>
            <c:strRef>
              <c:f>'Fig 8'!$A$3</c:f>
              <c:strCache>
                <c:ptCount val="1"/>
                <c:pt idx="0">
                  <c:v>Mandarino</c:v>
                </c:pt>
              </c:strCache>
            </c:strRef>
          </c:tx>
          <c:marker>
            <c:symbol val="none"/>
          </c:marker>
          <c:cat>
            <c:numRef>
              <c:f>'Fig 8'!$B$1:$L$1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'Fig 8'!$B$3:$L$3</c:f>
              <c:numCache>
                <c:formatCode>#,##0.0</c:formatCode>
                <c:ptCount val="11"/>
                <c:pt idx="0">
                  <c:v>5.0376466503161996</c:v>
                </c:pt>
                <c:pt idx="1">
                  <c:v>3.4709679216248772</c:v>
                </c:pt>
                <c:pt idx="2">
                  <c:v>2.7373628787727493</c:v>
                </c:pt>
                <c:pt idx="3">
                  <c:v>2.7373628787727493</c:v>
                </c:pt>
                <c:pt idx="4">
                  <c:v>10.440553981597345</c:v>
                </c:pt>
                <c:pt idx="5">
                  <c:v>3.8988116877885051</c:v>
                </c:pt>
                <c:pt idx="6">
                  <c:v>3.5</c:v>
                </c:pt>
                <c:pt idx="7">
                  <c:v>4.3</c:v>
                </c:pt>
                <c:pt idx="8">
                  <c:v>2.8</c:v>
                </c:pt>
                <c:pt idx="9">
                  <c:v>15.5</c:v>
                </c:pt>
                <c:pt idx="10">
                  <c:v>3.8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F8B-4BA1-A1D7-9271E1AD94CD}"/>
            </c:ext>
          </c:extLst>
        </c:ser>
        <c:ser>
          <c:idx val="2"/>
          <c:order val="2"/>
          <c:tx>
            <c:strRef>
              <c:f>'Fig 8'!$A$4</c:f>
              <c:strCache>
                <c:ptCount val="1"/>
                <c:pt idx="0">
                  <c:v>Arancio</c:v>
                </c:pt>
              </c:strCache>
            </c:strRef>
          </c:tx>
          <c:marker>
            <c:symbol val="none"/>
          </c:marker>
          <c:cat>
            <c:numRef>
              <c:f>'Fig 8'!$B$1:$L$1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'Fig 8'!$B$4:$L$4</c:f>
              <c:numCache>
                <c:formatCode>#,##0.0</c:formatCode>
                <c:ptCount val="11"/>
                <c:pt idx="0">
                  <c:v>5.3919220308664251</c:v>
                </c:pt>
                <c:pt idx="1">
                  <c:v>5.1022790048171327</c:v>
                </c:pt>
                <c:pt idx="2">
                  <c:v>2.5320380780075684</c:v>
                </c:pt>
                <c:pt idx="3">
                  <c:v>2.8601020155167971</c:v>
                </c:pt>
                <c:pt idx="4">
                  <c:v>12.395654771404828</c:v>
                </c:pt>
                <c:pt idx="5">
                  <c:v>4.199039676243661</c:v>
                </c:pt>
                <c:pt idx="6">
                  <c:v>2.5</c:v>
                </c:pt>
                <c:pt idx="7">
                  <c:v>3.5</c:v>
                </c:pt>
                <c:pt idx="8">
                  <c:v>1.7</c:v>
                </c:pt>
                <c:pt idx="9">
                  <c:v>9.3000000000000007</c:v>
                </c:pt>
                <c:pt idx="10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F8B-4BA1-A1D7-9271E1AD94CD}"/>
            </c:ext>
          </c:extLst>
        </c:ser>
        <c:ser>
          <c:idx val="3"/>
          <c:order val="3"/>
          <c:tx>
            <c:strRef>
              <c:f>'Fig 8'!$A$5</c:f>
              <c:strCache>
                <c:ptCount val="1"/>
                <c:pt idx="0">
                  <c:v>Clementina</c:v>
                </c:pt>
              </c:strCache>
            </c:strRef>
          </c:tx>
          <c:marker>
            <c:symbol val="none"/>
          </c:marker>
          <c:cat>
            <c:numRef>
              <c:f>'Fig 8'!$B$1:$L$1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'Fig 8'!$B$5:$L$5</c:f>
              <c:numCache>
                <c:formatCode>#,##0.0</c:formatCode>
                <c:ptCount val="11"/>
                <c:pt idx="0">
                  <c:v>2.6187700111993846</c:v>
                </c:pt>
                <c:pt idx="1">
                  <c:v>6.1561946155035248</c:v>
                </c:pt>
                <c:pt idx="2">
                  <c:v>1.8611146619035628</c:v>
                </c:pt>
                <c:pt idx="3">
                  <c:v>1.5660121344615865</c:v>
                </c:pt>
                <c:pt idx="4">
                  <c:v>3.6463730844773008</c:v>
                </c:pt>
                <c:pt idx="5">
                  <c:v>3.5612756182511185</c:v>
                </c:pt>
                <c:pt idx="6">
                  <c:v>6.8</c:v>
                </c:pt>
                <c:pt idx="7">
                  <c:v>27.9</c:v>
                </c:pt>
                <c:pt idx="8">
                  <c:v>1.5</c:v>
                </c:pt>
                <c:pt idx="9">
                  <c:v>14.6</c:v>
                </c:pt>
                <c:pt idx="10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F8B-4BA1-A1D7-9271E1AD94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4028800"/>
        <c:axId val="164030336"/>
      </c:lineChart>
      <c:catAx>
        <c:axId val="164028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64030336"/>
        <c:crosses val="autoZero"/>
        <c:auto val="1"/>
        <c:lblAlgn val="ctr"/>
        <c:lblOffset val="100"/>
        <c:noMultiLvlLbl val="0"/>
      </c:catAx>
      <c:valAx>
        <c:axId val="164030336"/>
        <c:scaling>
          <c:orientation val="minMax"/>
        </c:scaling>
        <c:delete val="0"/>
        <c:axPos val="l"/>
        <c:majorGridlines/>
        <c:numFmt formatCode="#,##0.0" sourceLinked="1"/>
        <c:majorTickMark val="out"/>
        <c:minorTickMark val="none"/>
        <c:tickLblPos val="nextTo"/>
        <c:crossAx val="16402880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596900</xdr:colOff>
      <xdr:row>1</xdr:row>
      <xdr:rowOff>76200</xdr:rowOff>
    </xdr:from>
    <xdr:to>
      <xdr:col>20</xdr:col>
      <xdr:colOff>406400</xdr:colOff>
      <xdr:row>25</xdr:row>
      <xdr:rowOff>101600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274320</xdr:colOff>
      <xdr:row>4</xdr:row>
      <xdr:rowOff>167640</xdr:rowOff>
    </xdr:from>
    <xdr:to>
      <xdr:col>9</xdr:col>
      <xdr:colOff>297180</xdr:colOff>
      <xdr:row>39</xdr:row>
      <xdr:rowOff>114300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1524000</xdr:colOff>
      <xdr:row>27</xdr:row>
      <xdr:rowOff>57149</xdr:rowOff>
    </xdr:from>
    <xdr:to>
      <xdr:col>8</xdr:col>
      <xdr:colOff>447675</xdr:colOff>
      <xdr:row>48</xdr:row>
      <xdr:rowOff>57150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53340</xdr:colOff>
      <xdr:row>4</xdr:row>
      <xdr:rowOff>110490</xdr:rowOff>
    </xdr:from>
    <xdr:to>
      <xdr:col>12</xdr:col>
      <xdr:colOff>30480</xdr:colOff>
      <xdr:row>20</xdr:row>
      <xdr:rowOff>106680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213360</xdr:colOff>
      <xdr:row>28</xdr:row>
      <xdr:rowOff>7620</xdr:rowOff>
    </xdr:from>
    <xdr:to>
      <xdr:col>12</xdr:col>
      <xdr:colOff>91440</xdr:colOff>
      <xdr:row>49</xdr:row>
      <xdr:rowOff>160020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409574</xdr:colOff>
      <xdr:row>7</xdr:row>
      <xdr:rowOff>52387</xdr:rowOff>
    </xdr:from>
    <xdr:to>
      <xdr:col>15</xdr:col>
      <xdr:colOff>285749</xdr:colOff>
      <xdr:row>24</xdr:row>
      <xdr:rowOff>66675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0.02495</cdr:x>
      <cdr:y>0.05398</cdr:y>
    </cdr:from>
    <cdr:to>
      <cdr:x>0.15952</cdr:x>
      <cdr:y>0.34675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169546" y="168593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it-IT" sz="1100"/>
            <a:t>% su totale scarto Italia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428624</xdr:colOff>
      <xdr:row>12</xdr:row>
      <xdr:rowOff>80962</xdr:rowOff>
    </xdr:from>
    <xdr:to>
      <xdr:col>22</xdr:col>
      <xdr:colOff>447675</xdr:colOff>
      <xdr:row>26</xdr:row>
      <xdr:rowOff>157162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542925</xdr:colOff>
      <xdr:row>8</xdr:row>
      <xdr:rowOff>100012</xdr:rowOff>
    </xdr:from>
    <xdr:to>
      <xdr:col>18</xdr:col>
      <xdr:colOff>523875</xdr:colOff>
      <xdr:row>22</xdr:row>
      <xdr:rowOff>176212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ISCO_D/ANNUARIO/An01/CAPITOLI%20CONSEGNATI/Documenti/federaliment/PELLICCIA/Export%20agroalim.%202001%20per%20pa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01.1"/>
      <sheetName val="1.01.2"/>
      <sheetName val="1.01.3"/>
      <sheetName val="1.01.4"/>
      <sheetName val="1.01.5"/>
      <sheetName val="1.01.9"/>
      <sheetName val="1.01"/>
      <sheetName val="1.02.1"/>
      <sheetName val="1.02.2"/>
      <sheetName val="1.02.3"/>
      <sheetName val="1.02.4"/>
      <sheetName val="1.02.5"/>
      <sheetName val="1.02.9"/>
      <sheetName val="1.02"/>
      <sheetName val="1.03.1"/>
      <sheetName val="1.03.9"/>
      <sheetName val="1.03"/>
      <sheetName val="1.04.1"/>
      <sheetName val="1.04.2"/>
      <sheetName val="1.04.3"/>
      <sheetName val="1.04.9"/>
      <sheetName val="1.04"/>
      <sheetName val="2.01"/>
      <sheetName val="2.02.1"/>
      <sheetName val="2.02.2"/>
      <sheetName val="2.02.3"/>
      <sheetName val="2.02"/>
      <sheetName val="2.03.1"/>
      <sheetName val="2.03.2"/>
      <sheetName val="2.03.3"/>
      <sheetName val="2.03.4"/>
      <sheetName val="2.03"/>
      <sheetName val="2.04.1"/>
      <sheetName val="2.04.2"/>
      <sheetName val="2.04.3"/>
      <sheetName val="2.04.4"/>
      <sheetName val="2.04.5"/>
      <sheetName val="2.04"/>
      <sheetName val="2.05"/>
      <sheetName val="2.06.1"/>
      <sheetName val="2.06.2"/>
      <sheetName val="2.06.3"/>
      <sheetName val="2.06.4"/>
      <sheetName val="2.06.5"/>
      <sheetName val="2.06"/>
      <sheetName val="2.07.1"/>
      <sheetName val="2.07.2"/>
      <sheetName val="2.07.3"/>
      <sheetName val="2.07"/>
      <sheetName val="2.08.1"/>
      <sheetName val="2.08.2"/>
      <sheetName val="2.08.3"/>
      <sheetName val="2.08.4"/>
      <sheetName val="2.08"/>
      <sheetName val="2.09.1"/>
      <sheetName val="2.09.2"/>
      <sheetName val="2.09.3"/>
      <sheetName val="2.09.4"/>
      <sheetName val="2.09"/>
      <sheetName val="2.10.1"/>
      <sheetName val="2.10.2"/>
      <sheetName val="2.10.9"/>
      <sheetName val="2.10"/>
      <sheetName val="2.11.1"/>
      <sheetName val="2.11.2"/>
      <sheetName val="2.11.9"/>
      <sheetName val="2.11"/>
      <sheetName val="2.12"/>
      <sheetName val="2.13.1"/>
      <sheetName val="2.13.2"/>
      <sheetName val="2.13"/>
      <sheetName val="2.14"/>
      <sheetName val="2.15"/>
      <sheetName val="2.16"/>
      <sheetName val="2.17.1"/>
      <sheetName val="2.17.2"/>
      <sheetName val="2.17.3"/>
      <sheetName val="2.17"/>
      <sheetName val="2.18"/>
      <sheetName val="2.19.1"/>
      <sheetName val="2.19.9"/>
      <sheetName val="2.19"/>
      <sheetName val="3.99.1"/>
    </sheetNames>
    <sheetDataSet>
      <sheetData sheetId="0">
        <row r="3">
          <cell r="C3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32"/>
  <sheetViews>
    <sheetView zoomScale="75" zoomScaleNormal="75" workbookViewId="0">
      <selection activeCell="B22" sqref="B22"/>
    </sheetView>
  </sheetViews>
  <sheetFormatPr defaultColWidth="9.140625" defaultRowHeight="14.45"/>
  <cols>
    <col min="1" max="1" width="24.5703125" style="56" customWidth="1"/>
    <col min="2" max="2" width="14.140625" style="63" customWidth="1"/>
    <col min="3" max="3" width="12.28515625" style="63" customWidth="1"/>
    <col min="4" max="16384" width="9.140625" style="56"/>
  </cols>
  <sheetData>
    <row r="2" spans="1:5">
      <c r="A2" s="53"/>
      <c r="B2" s="54"/>
      <c r="C2" s="55"/>
    </row>
    <row r="3" spans="1:5" ht="28.9">
      <c r="A3" s="57"/>
      <c r="B3" s="58" t="s">
        <v>0</v>
      </c>
      <c r="C3" s="58" t="s">
        <v>1</v>
      </c>
      <c r="D3" s="59"/>
      <c r="E3" s="60"/>
    </row>
    <row r="4" spans="1:5">
      <c r="A4" s="61"/>
      <c r="B4" s="62"/>
      <c r="C4" s="62"/>
      <c r="D4" s="59"/>
    </row>
    <row r="5" spans="1:5">
      <c r="A5" s="22" t="s">
        <v>2</v>
      </c>
      <c r="B5" s="63">
        <v>25</v>
      </c>
      <c r="C5" s="63">
        <v>59</v>
      </c>
      <c r="D5" s="59"/>
    </row>
    <row r="6" spans="1:5">
      <c r="A6" s="22" t="s">
        <v>3</v>
      </c>
      <c r="B6" s="63">
        <v>6</v>
      </c>
      <c r="C6" s="63">
        <v>1</v>
      </c>
      <c r="D6" s="59"/>
    </row>
    <row r="7" spans="1:5">
      <c r="A7" s="22" t="s">
        <v>4</v>
      </c>
      <c r="B7" s="63">
        <v>36</v>
      </c>
      <c r="C7" s="63">
        <v>41</v>
      </c>
      <c r="D7" s="59"/>
    </row>
    <row r="8" spans="1:5">
      <c r="A8" s="22" t="s">
        <v>5</v>
      </c>
      <c r="B8" s="63">
        <v>7</v>
      </c>
      <c r="C8" s="63">
        <v>12</v>
      </c>
      <c r="D8" s="59"/>
    </row>
    <row r="9" spans="1:5">
      <c r="A9" s="22" t="s">
        <v>6</v>
      </c>
      <c r="B9" s="63">
        <v>16</v>
      </c>
      <c r="C9" s="63">
        <v>13</v>
      </c>
      <c r="D9" s="59"/>
    </row>
    <row r="10" spans="1:5">
      <c r="A10" s="22" t="s">
        <v>7</v>
      </c>
      <c r="B10" s="63">
        <v>38</v>
      </c>
      <c r="C10" s="63">
        <v>50</v>
      </c>
      <c r="D10" s="59"/>
    </row>
    <row r="11" spans="1:5">
      <c r="A11" s="22" t="s">
        <v>8</v>
      </c>
      <c r="B11" s="63">
        <v>9</v>
      </c>
      <c r="C11" s="64">
        <v>18</v>
      </c>
      <c r="D11" s="59"/>
    </row>
    <row r="12" spans="1:5">
      <c r="A12" s="22" t="s">
        <v>9</v>
      </c>
      <c r="B12" s="63">
        <v>45</v>
      </c>
      <c r="C12" s="63">
        <v>30</v>
      </c>
      <c r="D12" s="59"/>
    </row>
    <row r="13" spans="1:5">
      <c r="A13" s="22" t="s">
        <v>10</v>
      </c>
      <c r="B13" s="63">
        <v>33</v>
      </c>
      <c r="C13" s="63">
        <v>58</v>
      </c>
      <c r="D13" s="59"/>
    </row>
    <row r="14" spans="1:5">
      <c r="A14" s="22" t="s">
        <v>11</v>
      </c>
      <c r="B14" s="63">
        <v>11</v>
      </c>
      <c r="C14" s="63">
        <v>21</v>
      </c>
      <c r="D14" s="59"/>
    </row>
    <row r="15" spans="1:5">
      <c r="A15" s="22" t="s">
        <v>12</v>
      </c>
      <c r="B15" s="63">
        <v>15</v>
      </c>
      <c r="C15" s="63">
        <v>21</v>
      </c>
      <c r="D15" s="59"/>
    </row>
    <row r="16" spans="1:5">
      <c r="A16" s="23" t="s">
        <v>13</v>
      </c>
      <c r="B16" s="63">
        <v>29</v>
      </c>
      <c r="C16" s="63">
        <v>36</v>
      </c>
      <c r="D16" s="59"/>
    </row>
    <row r="17" spans="1:8">
      <c r="A17" s="22" t="s">
        <v>14</v>
      </c>
      <c r="B17" s="63">
        <v>12</v>
      </c>
      <c r="C17" s="63">
        <v>17</v>
      </c>
      <c r="D17" s="59"/>
    </row>
    <row r="18" spans="1:8">
      <c r="A18" s="22" t="s">
        <v>15</v>
      </c>
      <c r="B18" s="63">
        <v>8</v>
      </c>
      <c r="C18" s="63">
        <v>6</v>
      </c>
      <c r="D18" s="59"/>
    </row>
    <row r="19" spans="1:8">
      <c r="A19" s="22" t="s">
        <v>16</v>
      </c>
      <c r="B19" s="63">
        <v>26</v>
      </c>
      <c r="C19" s="63">
        <v>28</v>
      </c>
      <c r="D19" s="59"/>
    </row>
    <row r="20" spans="1:8">
      <c r="A20" s="22" t="s">
        <v>17</v>
      </c>
      <c r="B20" s="63">
        <v>22</v>
      </c>
      <c r="C20" s="63">
        <v>38</v>
      </c>
      <c r="D20" s="59"/>
    </row>
    <row r="21" spans="1:8">
      <c r="A21" s="22" t="s">
        <v>18</v>
      </c>
      <c r="B21" s="63">
        <v>11</v>
      </c>
      <c r="C21" s="63">
        <v>6</v>
      </c>
      <c r="D21" s="59"/>
    </row>
    <row r="22" spans="1:8">
      <c r="A22" s="22" t="s">
        <v>19</v>
      </c>
      <c r="B22" s="63">
        <v>20</v>
      </c>
      <c r="C22" s="63">
        <v>19</v>
      </c>
    </row>
    <row r="23" spans="1:8">
      <c r="A23" s="22" t="s">
        <v>20</v>
      </c>
      <c r="B23" s="63">
        <v>33</v>
      </c>
      <c r="C23" s="63">
        <v>31</v>
      </c>
    </row>
    <row r="24" spans="1:8">
      <c r="A24" s="22" t="s">
        <v>21</v>
      </c>
      <c r="B24" s="63">
        <v>10</v>
      </c>
      <c r="C24" s="63">
        <v>33</v>
      </c>
    </row>
    <row r="25" spans="1:8" s="67" customFormat="1" ht="16.149999999999999">
      <c r="A25" s="24" t="s">
        <v>22</v>
      </c>
      <c r="B25" s="65">
        <v>298</v>
      </c>
      <c r="C25" s="65">
        <v>526</v>
      </c>
      <c r="D25" s="66"/>
    </row>
    <row r="26" spans="1:8" s="67" customFormat="1">
      <c r="A26" s="68"/>
      <c r="B26" s="69"/>
      <c r="C26" s="69"/>
      <c r="D26" s="66"/>
    </row>
    <row r="27" spans="1:8" s="67" customFormat="1">
      <c r="A27" s="70"/>
      <c r="B27" s="71"/>
      <c r="C27" s="71"/>
      <c r="D27" s="66"/>
    </row>
    <row r="28" spans="1:8" s="67" customFormat="1" ht="16.149999999999999">
      <c r="B28" s="72"/>
      <c r="C28" s="72"/>
      <c r="D28" s="66"/>
      <c r="H28" s="23" t="s">
        <v>23</v>
      </c>
    </row>
    <row r="29" spans="1:8" ht="16.149999999999999">
      <c r="B29" s="73"/>
      <c r="C29" s="73"/>
      <c r="D29" s="59"/>
      <c r="F29" s="74"/>
      <c r="H29" s="22" t="s">
        <v>24</v>
      </c>
    </row>
    <row r="30" spans="1:8">
      <c r="B30" s="73"/>
      <c r="C30" s="73"/>
      <c r="D30" s="59"/>
    </row>
    <row r="31" spans="1:8">
      <c r="B31" s="73"/>
      <c r="C31" s="73"/>
      <c r="D31" s="59"/>
      <c r="H31" s="22" t="s">
        <v>25</v>
      </c>
    </row>
    <row r="32" spans="1:8">
      <c r="B32" s="73"/>
      <c r="C32" s="73"/>
      <c r="D32" s="59"/>
    </row>
  </sheetData>
  <pageMargins left="0.75" right="0.75" top="1" bottom="1" header="0.5" footer="0.5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14"/>
  <sheetViews>
    <sheetView zoomScaleNormal="100" workbookViewId="0">
      <selection activeCell="B4" sqref="B4"/>
    </sheetView>
  </sheetViews>
  <sheetFormatPr defaultColWidth="8.7109375" defaultRowHeight="13.9"/>
  <cols>
    <col min="1" max="1" width="21.7109375" style="109" customWidth="1"/>
    <col min="2" max="2" width="11.42578125" style="109" customWidth="1"/>
    <col min="3" max="3" width="12.42578125" style="109" customWidth="1"/>
    <col min="4" max="4" width="11.42578125" style="109" customWidth="1"/>
    <col min="5" max="5" width="2.42578125" style="109" customWidth="1"/>
    <col min="6" max="6" width="12.42578125" style="109" customWidth="1"/>
    <col min="7" max="7" width="10.7109375" style="109" customWidth="1"/>
    <col min="8" max="8" width="11.28515625" style="109" customWidth="1"/>
    <col min="9" max="16384" width="8.7109375" style="109"/>
  </cols>
  <sheetData>
    <row r="1" spans="1:8">
      <c r="A1" s="195" t="s">
        <v>135</v>
      </c>
    </row>
    <row r="2" spans="1:8">
      <c r="A2" s="166"/>
    </row>
    <row r="3" spans="1:8" s="170" customFormat="1">
      <c r="A3" s="167"/>
      <c r="B3" s="168" t="s">
        <v>136</v>
      </c>
      <c r="C3" s="168"/>
      <c r="D3" s="168"/>
      <c r="E3" s="169"/>
      <c r="F3" s="168" t="s">
        <v>137</v>
      </c>
      <c r="G3" s="168"/>
      <c r="H3" s="168"/>
    </row>
    <row r="4" spans="1:8" s="170" customFormat="1" ht="27.6">
      <c r="A4" s="171"/>
      <c r="B4" s="172" t="s">
        <v>138</v>
      </c>
      <c r="C4" s="172" t="s">
        <v>139</v>
      </c>
      <c r="D4" s="172" t="s">
        <v>130</v>
      </c>
      <c r="E4" s="172"/>
      <c r="F4" s="172" t="s">
        <v>138</v>
      </c>
      <c r="G4" s="172" t="s">
        <v>139</v>
      </c>
      <c r="H4" s="172" t="s">
        <v>130</v>
      </c>
    </row>
    <row r="5" spans="1:8">
      <c r="A5" s="160"/>
      <c r="B5" s="112"/>
      <c r="C5" s="112"/>
      <c r="D5" s="112"/>
      <c r="E5" s="112"/>
      <c r="F5" s="112"/>
      <c r="G5" s="112"/>
      <c r="H5" s="112"/>
    </row>
    <row r="6" spans="1:8" ht="15" customHeight="1">
      <c r="A6" s="173" t="s">
        <v>140</v>
      </c>
      <c r="B6" s="174" t="s">
        <v>43</v>
      </c>
      <c r="C6" s="175">
        <v>63749</v>
      </c>
      <c r="D6" s="176">
        <v>-1.5684060289530066E-2</v>
      </c>
      <c r="E6" s="177"/>
      <c r="F6" s="178" t="s">
        <v>43</v>
      </c>
      <c r="G6" s="175">
        <v>806635</v>
      </c>
      <c r="H6" s="176">
        <v>-2.4044534354174418</v>
      </c>
    </row>
    <row r="7" spans="1:8" ht="15" customHeight="1">
      <c r="A7" s="173" t="s">
        <v>141</v>
      </c>
      <c r="B7" s="178">
        <v>2271</v>
      </c>
      <c r="C7" s="178" t="s">
        <v>43</v>
      </c>
      <c r="D7" s="179">
        <v>4.5580110497237598</v>
      </c>
      <c r="E7" s="177"/>
      <c r="F7" s="180">
        <v>711</v>
      </c>
      <c r="G7" s="181" t="s">
        <v>43</v>
      </c>
      <c r="H7" s="179">
        <v>0.28208744710860323</v>
      </c>
    </row>
    <row r="8" spans="1:8" ht="12.75" customHeight="1">
      <c r="A8" s="182"/>
      <c r="B8" s="183"/>
      <c r="C8" s="184"/>
      <c r="D8" s="185"/>
      <c r="E8" s="185"/>
      <c r="F8" s="184"/>
      <c r="G8" s="186"/>
      <c r="H8" s="186"/>
    </row>
    <row r="9" spans="1:8" ht="12.75" customHeight="1">
      <c r="A9" s="173"/>
      <c r="B9" s="110"/>
      <c r="C9" s="187"/>
      <c r="D9" s="112"/>
      <c r="E9" s="112"/>
      <c r="F9" s="187"/>
      <c r="G9" s="188"/>
      <c r="H9" s="188"/>
    </row>
    <row r="10" spans="1:8" ht="12.75" customHeight="1">
      <c r="A10" s="189"/>
      <c r="B10" s="190"/>
      <c r="C10" s="190"/>
      <c r="D10" s="190"/>
      <c r="E10" s="190"/>
      <c r="F10" s="190"/>
      <c r="G10" s="190"/>
      <c r="H10" s="190"/>
    </row>
    <row r="11" spans="1:8" ht="12.75" customHeight="1">
      <c r="A11" s="113" t="s">
        <v>142</v>
      </c>
      <c r="B11" s="114"/>
      <c r="C11" s="115"/>
      <c r="D11" s="116"/>
      <c r="E11" s="116"/>
      <c r="F11" s="117"/>
      <c r="G11" s="113"/>
      <c r="H11" s="113"/>
    </row>
    <row r="12" spans="1:8">
      <c r="A12" s="160"/>
      <c r="B12" s="112"/>
      <c r="C12" s="112"/>
      <c r="G12" s="112"/>
      <c r="H12" s="112"/>
    </row>
    <row r="13" spans="1:8">
      <c r="A13" s="173"/>
      <c r="B13" s="191"/>
      <c r="C13" s="173"/>
      <c r="D13" s="188"/>
      <c r="E13" s="188"/>
      <c r="G13" s="192"/>
    </row>
    <row r="14" spans="1:8">
      <c r="A14" s="173"/>
      <c r="B14" s="111"/>
      <c r="C14" s="111"/>
      <c r="D14" s="112"/>
      <c r="E14" s="112"/>
      <c r="G14" s="187"/>
      <c r="H14" s="193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G52"/>
  <sheetViews>
    <sheetView topLeftCell="A25" workbookViewId="0">
      <selection activeCell="E26" sqref="E26"/>
    </sheetView>
  </sheetViews>
  <sheetFormatPr defaultColWidth="8.85546875" defaultRowHeight="13.9"/>
  <cols>
    <col min="1" max="1" width="56.42578125" style="202" customWidth="1"/>
    <col min="2" max="2" width="12" style="202" customWidth="1"/>
    <col min="3" max="3" width="24.140625" style="202" customWidth="1"/>
    <col min="4" max="16384" width="8.85546875" style="202"/>
  </cols>
  <sheetData>
    <row r="2" spans="1:7">
      <c r="A2" s="205" t="s">
        <v>143</v>
      </c>
      <c r="B2" s="199"/>
      <c r="C2" s="199"/>
      <c r="E2" s="206" t="s">
        <v>144</v>
      </c>
      <c r="F2" s="199"/>
      <c r="G2" s="199"/>
    </row>
    <row r="3" spans="1:7">
      <c r="A3" s="207"/>
      <c r="B3" s="199"/>
      <c r="C3" s="199"/>
      <c r="D3" s="199"/>
      <c r="E3" s="199"/>
      <c r="F3" s="199"/>
      <c r="G3" s="199"/>
    </row>
    <row r="4" spans="1:7">
      <c r="A4" s="208" t="s">
        <v>145</v>
      </c>
      <c r="B4" s="209" t="s">
        <v>146</v>
      </c>
      <c r="C4" s="199"/>
      <c r="D4" s="199"/>
      <c r="E4" s="199"/>
      <c r="F4" s="199"/>
      <c r="G4" s="199"/>
    </row>
    <row r="5" spans="1:7">
      <c r="A5" s="198" t="s">
        <v>147</v>
      </c>
      <c r="B5" s="210">
        <v>67</v>
      </c>
      <c r="C5" s="199"/>
      <c r="D5" s="199"/>
      <c r="E5" s="199"/>
      <c r="F5" s="199"/>
      <c r="G5" s="199"/>
    </row>
    <row r="6" spans="1:7">
      <c r="A6" s="198" t="s">
        <v>148</v>
      </c>
      <c r="B6" s="210">
        <v>20</v>
      </c>
      <c r="C6" s="199"/>
      <c r="D6" s="199"/>
      <c r="E6" s="199"/>
      <c r="F6" s="199"/>
      <c r="G6" s="199"/>
    </row>
    <row r="7" spans="1:7">
      <c r="A7" s="198" t="s">
        <v>149</v>
      </c>
      <c r="B7" s="210">
        <v>17</v>
      </c>
      <c r="C7" s="199"/>
      <c r="D7" s="199"/>
      <c r="E7" s="199"/>
      <c r="F7" s="199"/>
      <c r="G7" s="199"/>
    </row>
    <row r="8" spans="1:7">
      <c r="A8" s="198" t="s">
        <v>150</v>
      </c>
      <c r="B8" s="210">
        <v>16</v>
      </c>
      <c r="C8" s="199"/>
      <c r="D8" s="199"/>
      <c r="E8" s="199"/>
      <c r="F8" s="199"/>
      <c r="G8" s="199"/>
    </row>
    <row r="9" spans="1:7">
      <c r="A9" s="198" t="s">
        <v>151</v>
      </c>
      <c r="B9" s="210">
        <v>14</v>
      </c>
      <c r="C9" s="199"/>
      <c r="D9" s="199"/>
      <c r="E9" s="199"/>
      <c r="F9" s="199"/>
      <c r="G9" s="199"/>
    </row>
    <row r="10" spans="1:7">
      <c r="A10" s="198" t="s">
        <v>152</v>
      </c>
      <c r="B10" s="210">
        <v>9</v>
      </c>
      <c r="C10" s="199"/>
      <c r="D10" s="199"/>
      <c r="E10" s="199"/>
      <c r="F10" s="199"/>
      <c r="G10" s="199"/>
    </row>
    <row r="11" spans="1:7">
      <c r="A11" s="198" t="s">
        <v>153</v>
      </c>
      <c r="B11" s="210">
        <v>8</v>
      </c>
      <c r="C11" s="199"/>
      <c r="D11" s="199"/>
      <c r="E11" s="199"/>
      <c r="F11" s="199"/>
      <c r="G11" s="199"/>
    </row>
    <row r="12" spans="1:7">
      <c r="A12" s="198" t="s">
        <v>154</v>
      </c>
      <c r="B12" s="210">
        <v>7</v>
      </c>
      <c r="C12" s="199"/>
      <c r="D12" s="199"/>
      <c r="E12" s="199"/>
      <c r="F12" s="199"/>
      <c r="G12" s="199"/>
    </row>
    <row r="13" spans="1:7">
      <c r="A13" s="198" t="s">
        <v>155</v>
      </c>
      <c r="B13" s="210">
        <v>5</v>
      </c>
      <c r="C13" s="199"/>
      <c r="D13" s="199"/>
      <c r="E13" s="199"/>
      <c r="F13" s="199"/>
      <c r="G13" s="199"/>
    </row>
    <row r="14" spans="1:7">
      <c r="A14" s="198" t="s">
        <v>120</v>
      </c>
      <c r="B14" s="210">
        <v>3</v>
      </c>
      <c r="C14" s="199"/>
      <c r="D14" s="199"/>
      <c r="E14" s="199"/>
      <c r="F14" s="199"/>
      <c r="G14" s="199"/>
    </row>
    <row r="15" spans="1:7">
      <c r="A15" s="198" t="s">
        <v>156</v>
      </c>
      <c r="B15" s="210">
        <v>3</v>
      </c>
      <c r="C15" s="199"/>
      <c r="D15" s="199"/>
      <c r="E15" s="199"/>
      <c r="F15" s="199"/>
      <c r="G15" s="199"/>
    </row>
    <row r="16" spans="1:7">
      <c r="A16" s="198" t="s">
        <v>157</v>
      </c>
      <c r="B16" s="210">
        <v>3</v>
      </c>
      <c r="C16" s="199"/>
      <c r="D16" s="199"/>
      <c r="E16" s="199"/>
      <c r="F16" s="199"/>
      <c r="G16" s="199"/>
    </row>
    <row r="17" spans="1:7">
      <c r="A17" s="198" t="s">
        <v>158</v>
      </c>
      <c r="B17" s="210">
        <v>2</v>
      </c>
      <c r="C17" s="199"/>
      <c r="D17" s="199"/>
      <c r="E17" s="199"/>
      <c r="F17" s="199"/>
      <c r="G17" s="199"/>
    </row>
    <row r="18" spans="1:7">
      <c r="A18" s="198" t="s">
        <v>159</v>
      </c>
      <c r="B18" s="210">
        <v>2</v>
      </c>
      <c r="C18" s="199"/>
      <c r="D18" s="199"/>
      <c r="E18" s="199"/>
      <c r="F18" s="199"/>
      <c r="G18" s="199"/>
    </row>
    <row r="19" spans="1:7">
      <c r="A19" s="211" t="s">
        <v>160</v>
      </c>
      <c r="B19" s="212">
        <v>1</v>
      </c>
      <c r="C19" s="199"/>
      <c r="D19" s="199"/>
      <c r="E19" s="199"/>
      <c r="F19" s="199"/>
      <c r="G19" s="199"/>
    </row>
    <row r="20" spans="1:7">
      <c r="A20" s="213" t="s">
        <v>161</v>
      </c>
      <c r="B20" s="214">
        <v>1</v>
      </c>
      <c r="C20" s="199"/>
      <c r="D20" s="199"/>
      <c r="E20" s="199"/>
      <c r="F20" s="199"/>
      <c r="G20" s="199"/>
    </row>
    <row r="21" spans="1:7">
      <c r="A21" s="215" t="s">
        <v>104</v>
      </c>
      <c r="B21" s="216">
        <v>178</v>
      </c>
      <c r="C21" s="199"/>
      <c r="D21" s="199"/>
      <c r="E21" s="199"/>
      <c r="F21" s="199"/>
      <c r="G21" s="199"/>
    </row>
    <row r="22" spans="1:7">
      <c r="A22" s="217"/>
      <c r="B22" s="218"/>
      <c r="C22" s="199"/>
      <c r="D22" s="199"/>
      <c r="E22" s="205" t="s">
        <v>162</v>
      </c>
      <c r="F22" s="199"/>
      <c r="G22" s="199"/>
    </row>
    <row r="23" spans="1:7">
      <c r="A23" s="205" t="s">
        <v>162</v>
      </c>
      <c r="B23" s="219"/>
      <c r="C23" s="199"/>
      <c r="D23" s="199"/>
      <c r="E23" s="199"/>
      <c r="F23" s="199"/>
      <c r="G23" s="199"/>
    </row>
    <row r="24" spans="1:7">
      <c r="A24" s="205"/>
      <c r="B24" s="219"/>
      <c r="C24" s="199"/>
      <c r="D24" s="199"/>
      <c r="E24" s="199"/>
      <c r="F24" s="199"/>
      <c r="G24" s="199"/>
    </row>
    <row r="25" spans="1:7">
      <c r="A25" s="199"/>
      <c r="B25" s="219"/>
      <c r="C25" s="199"/>
      <c r="D25" s="199"/>
      <c r="E25" s="199"/>
      <c r="F25" s="199"/>
      <c r="G25" s="199"/>
    </row>
    <row r="26" spans="1:7">
      <c r="A26" s="205" t="s">
        <v>163</v>
      </c>
      <c r="B26" s="219"/>
      <c r="C26" s="199"/>
      <c r="D26" s="199"/>
      <c r="E26" s="206" t="s">
        <v>164</v>
      </c>
      <c r="F26" s="199"/>
      <c r="G26" s="199"/>
    </row>
    <row r="27" spans="1:7">
      <c r="A27" s="207"/>
      <c r="B27" s="219"/>
      <c r="C27" s="199"/>
      <c r="D27" s="199"/>
      <c r="E27" s="199"/>
      <c r="F27" s="199"/>
      <c r="G27" s="199"/>
    </row>
    <row r="28" spans="1:7">
      <c r="A28" s="208" t="s">
        <v>165</v>
      </c>
      <c r="B28" s="209" t="s">
        <v>146</v>
      </c>
      <c r="C28" s="199"/>
      <c r="D28" s="199"/>
      <c r="E28" s="199"/>
      <c r="F28" s="199"/>
      <c r="G28" s="199"/>
    </row>
    <row r="29" spans="1:7">
      <c r="A29" s="198" t="s">
        <v>166</v>
      </c>
      <c r="B29" s="210">
        <v>75</v>
      </c>
      <c r="C29" s="199"/>
      <c r="D29" s="199"/>
      <c r="E29" s="199"/>
      <c r="F29" s="199"/>
      <c r="G29" s="199"/>
    </row>
    <row r="30" spans="1:7">
      <c r="A30" s="198" t="s">
        <v>167</v>
      </c>
      <c r="B30" s="210">
        <v>46</v>
      </c>
      <c r="C30" s="199"/>
      <c r="D30" s="199"/>
      <c r="E30" s="199"/>
      <c r="F30" s="199"/>
      <c r="G30" s="199"/>
    </row>
    <row r="31" spans="1:7">
      <c r="A31" s="198" t="s">
        <v>168</v>
      </c>
      <c r="B31" s="210">
        <v>13</v>
      </c>
      <c r="C31" s="199"/>
      <c r="D31" s="199"/>
      <c r="E31" s="199"/>
      <c r="F31" s="199"/>
      <c r="G31" s="199"/>
    </row>
    <row r="32" spans="1:7">
      <c r="A32" s="198" t="s">
        <v>169</v>
      </c>
      <c r="B32" s="210">
        <v>11</v>
      </c>
      <c r="C32" s="199"/>
      <c r="D32" s="199"/>
      <c r="E32" s="199"/>
      <c r="F32" s="199"/>
      <c r="G32" s="199"/>
    </row>
    <row r="33" spans="1:7">
      <c r="A33" s="198" t="s">
        <v>170</v>
      </c>
      <c r="B33" s="210">
        <v>7</v>
      </c>
      <c r="C33" s="199"/>
      <c r="D33" s="199"/>
      <c r="E33" s="199"/>
      <c r="F33" s="199"/>
      <c r="G33" s="199"/>
    </row>
    <row r="34" spans="1:7">
      <c r="A34" s="198" t="s">
        <v>171</v>
      </c>
      <c r="B34" s="210">
        <v>6</v>
      </c>
      <c r="C34" s="199"/>
      <c r="D34" s="199"/>
      <c r="E34" s="199"/>
      <c r="F34" s="199"/>
      <c r="G34" s="199"/>
    </row>
    <row r="35" spans="1:7">
      <c r="A35" s="198" t="s">
        <v>172</v>
      </c>
      <c r="B35" s="210">
        <v>6</v>
      </c>
      <c r="C35" s="199"/>
      <c r="D35" s="199"/>
      <c r="E35" s="199"/>
      <c r="F35" s="199"/>
      <c r="G35" s="199"/>
    </row>
    <row r="36" spans="1:7">
      <c r="A36" s="198" t="s">
        <v>173</v>
      </c>
      <c r="B36" s="210">
        <v>6</v>
      </c>
      <c r="C36" s="199"/>
      <c r="D36" s="199"/>
      <c r="E36" s="199"/>
      <c r="F36" s="199"/>
      <c r="G36" s="199"/>
    </row>
    <row r="37" spans="1:7">
      <c r="A37" s="198" t="s">
        <v>174</v>
      </c>
      <c r="B37" s="210">
        <v>4</v>
      </c>
      <c r="C37" s="199"/>
      <c r="D37" s="199"/>
      <c r="E37" s="199"/>
      <c r="F37" s="199"/>
      <c r="G37" s="199"/>
    </row>
    <row r="38" spans="1:7">
      <c r="A38" s="198" t="s">
        <v>161</v>
      </c>
      <c r="B38" s="210">
        <v>4</v>
      </c>
      <c r="C38" s="199"/>
      <c r="D38" s="199"/>
      <c r="E38" s="199"/>
      <c r="F38" s="199"/>
      <c r="G38" s="199"/>
    </row>
    <row r="39" spans="1:7">
      <c r="A39" s="215" t="s">
        <v>175</v>
      </c>
      <c r="B39" s="216">
        <f>SUM(B29:B38)</f>
        <v>178</v>
      </c>
      <c r="C39" s="199"/>
      <c r="D39" s="199"/>
      <c r="E39" s="205"/>
      <c r="F39" s="199"/>
      <c r="G39" s="199"/>
    </row>
    <row r="40" spans="1:7">
      <c r="A40" s="199"/>
      <c r="B40" s="199"/>
      <c r="C40" s="199"/>
      <c r="D40" s="199"/>
      <c r="E40" s="199"/>
      <c r="F40" s="199"/>
      <c r="G40" s="199"/>
    </row>
    <row r="41" spans="1:7">
      <c r="A41" s="205" t="s">
        <v>162</v>
      </c>
      <c r="B41" s="199"/>
      <c r="C41" s="199"/>
      <c r="D41" s="199"/>
      <c r="E41" s="199"/>
      <c r="F41" s="199"/>
      <c r="G41" s="199"/>
    </row>
    <row r="52" spans="5:5">
      <c r="E52" s="205" t="s">
        <v>162</v>
      </c>
    </row>
  </sheetData>
  <pageMargins left="0.7" right="0.7" top="0.75" bottom="0.75" header="0.3" footer="0.3"/>
  <pageSetup paperSize="9" scale="95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34"/>
  <sheetViews>
    <sheetView zoomScaleNormal="100" zoomScaleSheetLayoutView="100" workbookViewId="0">
      <selection activeCell="B2" sqref="B2"/>
    </sheetView>
  </sheetViews>
  <sheetFormatPr defaultColWidth="8.7109375" defaultRowHeight="13.9"/>
  <cols>
    <col min="1" max="1" width="22.7109375" style="204" customWidth="1"/>
    <col min="2" max="2" width="14.28515625" style="204" customWidth="1"/>
    <col min="3" max="4" width="16.7109375" style="223" customWidth="1"/>
    <col min="5" max="5" width="10.7109375" style="223" customWidth="1"/>
    <col min="6" max="6" width="21" style="223" customWidth="1"/>
    <col min="7" max="7" width="11" style="223" bestFit="1" customWidth="1"/>
    <col min="8" max="8" width="10" style="223" bestFit="1" customWidth="1"/>
    <col min="9" max="9" width="17.28515625" style="223" customWidth="1"/>
    <col min="10" max="10" width="11" style="223" bestFit="1" customWidth="1"/>
    <col min="11" max="11" width="11.28515625" style="223" customWidth="1"/>
    <col min="12" max="256" width="8.7109375" style="204"/>
    <col min="257" max="257" width="46.7109375" style="204" customWidth="1"/>
    <col min="258" max="260" width="16.7109375" style="204" customWidth="1"/>
    <col min="261" max="261" width="10.7109375" style="204" customWidth="1"/>
    <col min="262" max="262" width="21" style="204" customWidth="1"/>
    <col min="263" max="263" width="11" style="204" bestFit="1" customWidth="1"/>
    <col min="264" max="264" width="10" style="204" bestFit="1" customWidth="1"/>
    <col min="265" max="265" width="17.28515625" style="204" customWidth="1"/>
    <col min="266" max="266" width="11" style="204" bestFit="1" customWidth="1"/>
    <col min="267" max="267" width="11.28515625" style="204" customWidth="1"/>
    <col min="268" max="512" width="8.7109375" style="204"/>
    <col min="513" max="513" width="46.7109375" style="204" customWidth="1"/>
    <col min="514" max="516" width="16.7109375" style="204" customWidth="1"/>
    <col min="517" max="517" width="10.7109375" style="204" customWidth="1"/>
    <col min="518" max="518" width="21" style="204" customWidth="1"/>
    <col min="519" max="519" width="11" style="204" bestFit="1" customWidth="1"/>
    <col min="520" max="520" width="10" style="204" bestFit="1" customWidth="1"/>
    <col min="521" max="521" width="17.28515625" style="204" customWidth="1"/>
    <col min="522" max="522" width="11" style="204" bestFit="1" customWidth="1"/>
    <col min="523" max="523" width="11.28515625" style="204" customWidth="1"/>
    <col min="524" max="768" width="8.7109375" style="204"/>
    <col min="769" max="769" width="46.7109375" style="204" customWidth="1"/>
    <col min="770" max="772" width="16.7109375" style="204" customWidth="1"/>
    <col min="773" max="773" width="10.7109375" style="204" customWidth="1"/>
    <col min="774" max="774" width="21" style="204" customWidth="1"/>
    <col min="775" max="775" width="11" style="204" bestFit="1" customWidth="1"/>
    <col min="776" max="776" width="10" style="204" bestFit="1" customWidth="1"/>
    <col min="777" max="777" width="17.28515625" style="204" customWidth="1"/>
    <col min="778" max="778" width="11" style="204" bestFit="1" customWidth="1"/>
    <col min="779" max="779" width="11.28515625" style="204" customWidth="1"/>
    <col min="780" max="1024" width="8.7109375" style="204"/>
    <col min="1025" max="1025" width="46.7109375" style="204" customWidth="1"/>
    <col min="1026" max="1028" width="16.7109375" style="204" customWidth="1"/>
    <col min="1029" max="1029" width="10.7109375" style="204" customWidth="1"/>
    <col min="1030" max="1030" width="21" style="204" customWidth="1"/>
    <col min="1031" max="1031" width="11" style="204" bestFit="1" customWidth="1"/>
    <col min="1032" max="1032" width="10" style="204" bestFit="1" customWidth="1"/>
    <col min="1033" max="1033" width="17.28515625" style="204" customWidth="1"/>
    <col min="1034" max="1034" width="11" style="204" bestFit="1" customWidth="1"/>
    <col min="1035" max="1035" width="11.28515625" style="204" customWidth="1"/>
    <col min="1036" max="1280" width="8.7109375" style="204"/>
    <col min="1281" max="1281" width="46.7109375" style="204" customWidth="1"/>
    <col min="1282" max="1284" width="16.7109375" style="204" customWidth="1"/>
    <col min="1285" max="1285" width="10.7109375" style="204" customWidth="1"/>
    <col min="1286" max="1286" width="21" style="204" customWidth="1"/>
    <col min="1287" max="1287" width="11" style="204" bestFit="1" customWidth="1"/>
    <col min="1288" max="1288" width="10" style="204" bestFit="1" customWidth="1"/>
    <col min="1289" max="1289" width="17.28515625" style="204" customWidth="1"/>
    <col min="1290" max="1290" width="11" style="204" bestFit="1" customWidth="1"/>
    <col min="1291" max="1291" width="11.28515625" style="204" customWidth="1"/>
    <col min="1292" max="1536" width="8.7109375" style="204"/>
    <col min="1537" max="1537" width="46.7109375" style="204" customWidth="1"/>
    <col min="1538" max="1540" width="16.7109375" style="204" customWidth="1"/>
    <col min="1541" max="1541" width="10.7109375" style="204" customWidth="1"/>
    <col min="1542" max="1542" width="21" style="204" customWidth="1"/>
    <col min="1543" max="1543" width="11" style="204" bestFit="1" customWidth="1"/>
    <col min="1544" max="1544" width="10" style="204" bestFit="1" customWidth="1"/>
    <col min="1545" max="1545" width="17.28515625" style="204" customWidth="1"/>
    <col min="1546" max="1546" width="11" style="204" bestFit="1" customWidth="1"/>
    <col min="1547" max="1547" width="11.28515625" style="204" customWidth="1"/>
    <col min="1548" max="1792" width="8.7109375" style="204"/>
    <col min="1793" max="1793" width="46.7109375" style="204" customWidth="1"/>
    <col min="1794" max="1796" width="16.7109375" style="204" customWidth="1"/>
    <col min="1797" max="1797" width="10.7109375" style="204" customWidth="1"/>
    <col min="1798" max="1798" width="21" style="204" customWidth="1"/>
    <col min="1799" max="1799" width="11" style="204" bestFit="1" customWidth="1"/>
    <col min="1800" max="1800" width="10" style="204" bestFit="1" customWidth="1"/>
    <col min="1801" max="1801" width="17.28515625" style="204" customWidth="1"/>
    <col min="1802" max="1802" width="11" style="204" bestFit="1" customWidth="1"/>
    <col min="1803" max="1803" width="11.28515625" style="204" customWidth="1"/>
    <col min="1804" max="2048" width="8.7109375" style="204"/>
    <col min="2049" max="2049" width="46.7109375" style="204" customWidth="1"/>
    <col min="2050" max="2052" width="16.7109375" style="204" customWidth="1"/>
    <col min="2053" max="2053" width="10.7109375" style="204" customWidth="1"/>
    <col min="2054" max="2054" width="21" style="204" customWidth="1"/>
    <col min="2055" max="2055" width="11" style="204" bestFit="1" customWidth="1"/>
    <col min="2056" max="2056" width="10" style="204" bestFit="1" customWidth="1"/>
    <col min="2057" max="2057" width="17.28515625" style="204" customWidth="1"/>
    <col min="2058" max="2058" width="11" style="204" bestFit="1" customWidth="1"/>
    <col min="2059" max="2059" width="11.28515625" style="204" customWidth="1"/>
    <col min="2060" max="2304" width="8.7109375" style="204"/>
    <col min="2305" max="2305" width="46.7109375" style="204" customWidth="1"/>
    <col min="2306" max="2308" width="16.7109375" style="204" customWidth="1"/>
    <col min="2309" max="2309" width="10.7109375" style="204" customWidth="1"/>
    <col min="2310" max="2310" width="21" style="204" customWidth="1"/>
    <col min="2311" max="2311" width="11" style="204" bestFit="1" customWidth="1"/>
    <col min="2312" max="2312" width="10" style="204" bestFit="1" customWidth="1"/>
    <col min="2313" max="2313" width="17.28515625" style="204" customWidth="1"/>
    <col min="2314" max="2314" width="11" style="204" bestFit="1" customWidth="1"/>
    <col min="2315" max="2315" width="11.28515625" style="204" customWidth="1"/>
    <col min="2316" max="2560" width="8.7109375" style="204"/>
    <col min="2561" max="2561" width="46.7109375" style="204" customWidth="1"/>
    <col min="2562" max="2564" width="16.7109375" style="204" customWidth="1"/>
    <col min="2565" max="2565" width="10.7109375" style="204" customWidth="1"/>
    <col min="2566" max="2566" width="21" style="204" customWidth="1"/>
    <col min="2567" max="2567" width="11" style="204" bestFit="1" customWidth="1"/>
    <col min="2568" max="2568" width="10" style="204" bestFit="1" customWidth="1"/>
    <col min="2569" max="2569" width="17.28515625" style="204" customWidth="1"/>
    <col min="2570" max="2570" width="11" style="204" bestFit="1" customWidth="1"/>
    <col min="2571" max="2571" width="11.28515625" style="204" customWidth="1"/>
    <col min="2572" max="2816" width="8.7109375" style="204"/>
    <col min="2817" max="2817" width="46.7109375" style="204" customWidth="1"/>
    <col min="2818" max="2820" width="16.7109375" style="204" customWidth="1"/>
    <col min="2821" max="2821" width="10.7109375" style="204" customWidth="1"/>
    <col min="2822" max="2822" width="21" style="204" customWidth="1"/>
    <col min="2823" max="2823" width="11" style="204" bestFit="1" customWidth="1"/>
    <col min="2824" max="2824" width="10" style="204" bestFit="1" customWidth="1"/>
    <col min="2825" max="2825" width="17.28515625" style="204" customWidth="1"/>
    <col min="2826" max="2826" width="11" style="204" bestFit="1" customWidth="1"/>
    <col min="2827" max="2827" width="11.28515625" style="204" customWidth="1"/>
    <col min="2828" max="3072" width="8.7109375" style="204"/>
    <col min="3073" max="3073" width="46.7109375" style="204" customWidth="1"/>
    <col min="3074" max="3076" width="16.7109375" style="204" customWidth="1"/>
    <col min="3077" max="3077" width="10.7109375" style="204" customWidth="1"/>
    <col min="3078" max="3078" width="21" style="204" customWidth="1"/>
    <col min="3079" max="3079" width="11" style="204" bestFit="1" customWidth="1"/>
    <col min="3080" max="3080" width="10" style="204" bestFit="1" customWidth="1"/>
    <col min="3081" max="3081" width="17.28515625" style="204" customWidth="1"/>
    <col min="3082" max="3082" width="11" style="204" bestFit="1" customWidth="1"/>
    <col min="3083" max="3083" width="11.28515625" style="204" customWidth="1"/>
    <col min="3084" max="3328" width="8.7109375" style="204"/>
    <col min="3329" max="3329" width="46.7109375" style="204" customWidth="1"/>
    <col min="3330" max="3332" width="16.7109375" style="204" customWidth="1"/>
    <col min="3333" max="3333" width="10.7109375" style="204" customWidth="1"/>
    <col min="3334" max="3334" width="21" style="204" customWidth="1"/>
    <col min="3335" max="3335" width="11" style="204" bestFit="1" customWidth="1"/>
    <col min="3336" max="3336" width="10" style="204" bestFit="1" customWidth="1"/>
    <col min="3337" max="3337" width="17.28515625" style="204" customWidth="1"/>
    <col min="3338" max="3338" width="11" style="204" bestFit="1" customWidth="1"/>
    <col min="3339" max="3339" width="11.28515625" style="204" customWidth="1"/>
    <col min="3340" max="3584" width="8.7109375" style="204"/>
    <col min="3585" max="3585" width="46.7109375" style="204" customWidth="1"/>
    <col min="3586" max="3588" width="16.7109375" style="204" customWidth="1"/>
    <col min="3589" max="3589" width="10.7109375" style="204" customWidth="1"/>
    <col min="3590" max="3590" width="21" style="204" customWidth="1"/>
    <col min="3591" max="3591" width="11" style="204" bestFit="1" customWidth="1"/>
    <col min="3592" max="3592" width="10" style="204" bestFit="1" customWidth="1"/>
    <col min="3593" max="3593" width="17.28515625" style="204" customWidth="1"/>
    <col min="3594" max="3594" width="11" style="204" bestFit="1" customWidth="1"/>
    <col min="3595" max="3595" width="11.28515625" style="204" customWidth="1"/>
    <col min="3596" max="3840" width="8.7109375" style="204"/>
    <col min="3841" max="3841" width="46.7109375" style="204" customWidth="1"/>
    <col min="3842" max="3844" width="16.7109375" style="204" customWidth="1"/>
    <col min="3845" max="3845" width="10.7109375" style="204" customWidth="1"/>
    <col min="3846" max="3846" width="21" style="204" customWidth="1"/>
    <col min="3847" max="3847" width="11" style="204" bestFit="1" customWidth="1"/>
    <col min="3848" max="3848" width="10" style="204" bestFit="1" customWidth="1"/>
    <col min="3849" max="3849" width="17.28515625" style="204" customWidth="1"/>
    <col min="3850" max="3850" width="11" style="204" bestFit="1" customWidth="1"/>
    <col min="3851" max="3851" width="11.28515625" style="204" customWidth="1"/>
    <col min="3852" max="4096" width="8.7109375" style="204"/>
    <col min="4097" max="4097" width="46.7109375" style="204" customWidth="1"/>
    <col min="4098" max="4100" width="16.7109375" style="204" customWidth="1"/>
    <col min="4101" max="4101" width="10.7109375" style="204" customWidth="1"/>
    <col min="4102" max="4102" width="21" style="204" customWidth="1"/>
    <col min="4103" max="4103" width="11" style="204" bestFit="1" customWidth="1"/>
    <col min="4104" max="4104" width="10" style="204" bestFit="1" customWidth="1"/>
    <col min="4105" max="4105" width="17.28515625" style="204" customWidth="1"/>
    <col min="4106" max="4106" width="11" style="204" bestFit="1" customWidth="1"/>
    <col min="4107" max="4107" width="11.28515625" style="204" customWidth="1"/>
    <col min="4108" max="4352" width="8.7109375" style="204"/>
    <col min="4353" max="4353" width="46.7109375" style="204" customWidth="1"/>
    <col min="4354" max="4356" width="16.7109375" style="204" customWidth="1"/>
    <col min="4357" max="4357" width="10.7109375" style="204" customWidth="1"/>
    <col min="4358" max="4358" width="21" style="204" customWidth="1"/>
    <col min="4359" max="4359" width="11" style="204" bestFit="1" customWidth="1"/>
    <col min="4360" max="4360" width="10" style="204" bestFit="1" customWidth="1"/>
    <col min="4361" max="4361" width="17.28515625" style="204" customWidth="1"/>
    <col min="4362" max="4362" width="11" style="204" bestFit="1" customWidth="1"/>
    <col min="4363" max="4363" width="11.28515625" style="204" customWidth="1"/>
    <col min="4364" max="4608" width="8.7109375" style="204"/>
    <col min="4609" max="4609" width="46.7109375" style="204" customWidth="1"/>
    <col min="4610" max="4612" width="16.7109375" style="204" customWidth="1"/>
    <col min="4613" max="4613" width="10.7109375" style="204" customWidth="1"/>
    <col min="4614" max="4614" width="21" style="204" customWidth="1"/>
    <col min="4615" max="4615" width="11" style="204" bestFit="1" customWidth="1"/>
    <col min="4616" max="4616" width="10" style="204" bestFit="1" customWidth="1"/>
    <col min="4617" max="4617" width="17.28515625" style="204" customWidth="1"/>
    <col min="4618" max="4618" width="11" style="204" bestFit="1" customWidth="1"/>
    <col min="4619" max="4619" width="11.28515625" style="204" customWidth="1"/>
    <col min="4620" max="4864" width="8.7109375" style="204"/>
    <col min="4865" max="4865" width="46.7109375" style="204" customWidth="1"/>
    <col min="4866" max="4868" width="16.7109375" style="204" customWidth="1"/>
    <col min="4869" max="4869" width="10.7109375" style="204" customWidth="1"/>
    <col min="4870" max="4870" width="21" style="204" customWidth="1"/>
    <col min="4871" max="4871" width="11" style="204" bestFit="1" customWidth="1"/>
    <col min="4872" max="4872" width="10" style="204" bestFit="1" customWidth="1"/>
    <col min="4873" max="4873" width="17.28515625" style="204" customWidth="1"/>
    <col min="4874" max="4874" width="11" style="204" bestFit="1" customWidth="1"/>
    <col min="4875" max="4875" width="11.28515625" style="204" customWidth="1"/>
    <col min="4876" max="5120" width="8.7109375" style="204"/>
    <col min="5121" max="5121" width="46.7109375" style="204" customWidth="1"/>
    <col min="5122" max="5124" width="16.7109375" style="204" customWidth="1"/>
    <col min="5125" max="5125" width="10.7109375" style="204" customWidth="1"/>
    <col min="5126" max="5126" width="21" style="204" customWidth="1"/>
    <col min="5127" max="5127" width="11" style="204" bestFit="1" customWidth="1"/>
    <col min="5128" max="5128" width="10" style="204" bestFit="1" customWidth="1"/>
    <col min="5129" max="5129" width="17.28515625" style="204" customWidth="1"/>
    <col min="5130" max="5130" width="11" style="204" bestFit="1" customWidth="1"/>
    <col min="5131" max="5131" width="11.28515625" style="204" customWidth="1"/>
    <col min="5132" max="5376" width="8.7109375" style="204"/>
    <col min="5377" max="5377" width="46.7109375" style="204" customWidth="1"/>
    <col min="5378" max="5380" width="16.7109375" style="204" customWidth="1"/>
    <col min="5381" max="5381" width="10.7109375" style="204" customWidth="1"/>
    <col min="5382" max="5382" width="21" style="204" customWidth="1"/>
    <col min="5383" max="5383" width="11" style="204" bestFit="1" customWidth="1"/>
    <col min="5384" max="5384" width="10" style="204" bestFit="1" customWidth="1"/>
    <col min="5385" max="5385" width="17.28515625" style="204" customWidth="1"/>
    <col min="5386" max="5386" width="11" style="204" bestFit="1" customWidth="1"/>
    <col min="5387" max="5387" width="11.28515625" style="204" customWidth="1"/>
    <col min="5388" max="5632" width="8.7109375" style="204"/>
    <col min="5633" max="5633" width="46.7109375" style="204" customWidth="1"/>
    <col min="5634" max="5636" width="16.7109375" style="204" customWidth="1"/>
    <col min="5637" max="5637" width="10.7109375" style="204" customWidth="1"/>
    <col min="5638" max="5638" width="21" style="204" customWidth="1"/>
    <col min="5639" max="5639" width="11" style="204" bestFit="1" customWidth="1"/>
    <col min="5640" max="5640" width="10" style="204" bestFit="1" customWidth="1"/>
    <col min="5641" max="5641" width="17.28515625" style="204" customWidth="1"/>
    <col min="5642" max="5642" width="11" style="204" bestFit="1" customWidth="1"/>
    <col min="5643" max="5643" width="11.28515625" style="204" customWidth="1"/>
    <col min="5644" max="5888" width="8.7109375" style="204"/>
    <col min="5889" max="5889" width="46.7109375" style="204" customWidth="1"/>
    <col min="5890" max="5892" width="16.7109375" style="204" customWidth="1"/>
    <col min="5893" max="5893" width="10.7109375" style="204" customWidth="1"/>
    <col min="5894" max="5894" width="21" style="204" customWidth="1"/>
    <col min="5895" max="5895" width="11" style="204" bestFit="1" customWidth="1"/>
    <col min="5896" max="5896" width="10" style="204" bestFit="1" customWidth="1"/>
    <col min="5897" max="5897" width="17.28515625" style="204" customWidth="1"/>
    <col min="5898" max="5898" width="11" style="204" bestFit="1" customWidth="1"/>
    <col min="5899" max="5899" width="11.28515625" style="204" customWidth="1"/>
    <col min="5900" max="6144" width="8.7109375" style="204"/>
    <col min="6145" max="6145" width="46.7109375" style="204" customWidth="1"/>
    <col min="6146" max="6148" width="16.7109375" style="204" customWidth="1"/>
    <col min="6149" max="6149" width="10.7109375" style="204" customWidth="1"/>
    <col min="6150" max="6150" width="21" style="204" customWidth="1"/>
    <col min="6151" max="6151" width="11" style="204" bestFit="1" customWidth="1"/>
    <col min="6152" max="6152" width="10" style="204" bestFit="1" customWidth="1"/>
    <col min="6153" max="6153" width="17.28515625" style="204" customWidth="1"/>
    <col min="6154" max="6154" width="11" style="204" bestFit="1" customWidth="1"/>
    <col min="6155" max="6155" width="11.28515625" style="204" customWidth="1"/>
    <col min="6156" max="6400" width="8.7109375" style="204"/>
    <col min="6401" max="6401" width="46.7109375" style="204" customWidth="1"/>
    <col min="6402" max="6404" width="16.7109375" style="204" customWidth="1"/>
    <col min="6405" max="6405" width="10.7109375" style="204" customWidth="1"/>
    <col min="6406" max="6406" width="21" style="204" customWidth="1"/>
    <col min="6407" max="6407" width="11" style="204" bestFit="1" customWidth="1"/>
    <col min="6408" max="6408" width="10" style="204" bestFit="1" customWidth="1"/>
    <col min="6409" max="6409" width="17.28515625" style="204" customWidth="1"/>
    <col min="6410" max="6410" width="11" style="204" bestFit="1" customWidth="1"/>
    <col min="6411" max="6411" width="11.28515625" style="204" customWidth="1"/>
    <col min="6412" max="6656" width="8.7109375" style="204"/>
    <col min="6657" max="6657" width="46.7109375" style="204" customWidth="1"/>
    <col min="6658" max="6660" width="16.7109375" style="204" customWidth="1"/>
    <col min="6661" max="6661" width="10.7109375" style="204" customWidth="1"/>
    <col min="6662" max="6662" width="21" style="204" customWidth="1"/>
    <col min="6663" max="6663" width="11" style="204" bestFit="1" customWidth="1"/>
    <col min="6664" max="6664" width="10" style="204" bestFit="1" customWidth="1"/>
    <col min="6665" max="6665" width="17.28515625" style="204" customWidth="1"/>
    <col min="6666" max="6666" width="11" style="204" bestFit="1" customWidth="1"/>
    <col min="6667" max="6667" width="11.28515625" style="204" customWidth="1"/>
    <col min="6668" max="6912" width="8.7109375" style="204"/>
    <col min="6913" max="6913" width="46.7109375" style="204" customWidth="1"/>
    <col min="6914" max="6916" width="16.7109375" style="204" customWidth="1"/>
    <col min="6917" max="6917" width="10.7109375" style="204" customWidth="1"/>
    <col min="6918" max="6918" width="21" style="204" customWidth="1"/>
    <col min="6919" max="6919" width="11" style="204" bestFit="1" customWidth="1"/>
    <col min="6920" max="6920" width="10" style="204" bestFit="1" customWidth="1"/>
    <col min="6921" max="6921" width="17.28515625" style="204" customWidth="1"/>
    <col min="6922" max="6922" width="11" style="204" bestFit="1" customWidth="1"/>
    <col min="6923" max="6923" width="11.28515625" style="204" customWidth="1"/>
    <col min="6924" max="7168" width="8.7109375" style="204"/>
    <col min="7169" max="7169" width="46.7109375" style="204" customWidth="1"/>
    <col min="7170" max="7172" width="16.7109375" style="204" customWidth="1"/>
    <col min="7173" max="7173" width="10.7109375" style="204" customWidth="1"/>
    <col min="7174" max="7174" width="21" style="204" customWidth="1"/>
    <col min="7175" max="7175" width="11" style="204" bestFit="1" customWidth="1"/>
    <col min="7176" max="7176" width="10" style="204" bestFit="1" customWidth="1"/>
    <col min="7177" max="7177" width="17.28515625" style="204" customWidth="1"/>
    <col min="7178" max="7178" width="11" style="204" bestFit="1" customWidth="1"/>
    <col min="7179" max="7179" width="11.28515625" style="204" customWidth="1"/>
    <col min="7180" max="7424" width="8.7109375" style="204"/>
    <col min="7425" max="7425" width="46.7109375" style="204" customWidth="1"/>
    <col min="7426" max="7428" width="16.7109375" style="204" customWidth="1"/>
    <col min="7429" max="7429" width="10.7109375" style="204" customWidth="1"/>
    <col min="7430" max="7430" width="21" style="204" customWidth="1"/>
    <col min="7431" max="7431" width="11" style="204" bestFit="1" customWidth="1"/>
    <col min="7432" max="7432" width="10" style="204" bestFit="1" customWidth="1"/>
    <col min="7433" max="7433" width="17.28515625" style="204" customWidth="1"/>
    <col min="7434" max="7434" width="11" style="204" bestFit="1" customWidth="1"/>
    <col min="7435" max="7435" width="11.28515625" style="204" customWidth="1"/>
    <col min="7436" max="7680" width="8.7109375" style="204"/>
    <col min="7681" max="7681" width="46.7109375" style="204" customWidth="1"/>
    <col min="7682" max="7684" width="16.7109375" style="204" customWidth="1"/>
    <col min="7685" max="7685" width="10.7109375" style="204" customWidth="1"/>
    <col min="7686" max="7686" width="21" style="204" customWidth="1"/>
    <col min="7687" max="7687" width="11" style="204" bestFit="1" customWidth="1"/>
    <col min="7688" max="7688" width="10" style="204" bestFit="1" customWidth="1"/>
    <col min="7689" max="7689" width="17.28515625" style="204" customWidth="1"/>
    <col min="7690" max="7690" width="11" style="204" bestFit="1" customWidth="1"/>
    <col min="7691" max="7691" width="11.28515625" style="204" customWidth="1"/>
    <col min="7692" max="7936" width="8.7109375" style="204"/>
    <col min="7937" max="7937" width="46.7109375" style="204" customWidth="1"/>
    <col min="7938" max="7940" width="16.7109375" style="204" customWidth="1"/>
    <col min="7941" max="7941" width="10.7109375" style="204" customWidth="1"/>
    <col min="7942" max="7942" width="21" style="204" customWidth="1"/>
    <col min="7943" max="7943" width="11" style="204" bestFit="1" customWidth="1"/>
    <col min="7944" max="7944" width="10" style="204" bestFit="1" customWidth="1"/>
    <col min="7945" max="7945" width="17.28515625" style="204" customWidth="1"/>
    <col min="7946" max="7946" width="11" style="204" bestFit="1" customWidth="1"/>
    <col min="7947" max="7947" width="11.28515625" style="204" customWidth="1"/>
    <col min="7948" max="8192" width="8.7109375" style="204"/>
    <col min="8193" max="8193" width="46.7109375" style="204" customWidth="1"/>
    <col min="8194" max="8196" width="16.7109375" style="204" customWidth="1"/>
    <col min="8197" max="8197" width="10.7109375" style="204" customWidth="1"/>
    <col min="8198" max="8198" width="21" style="204" customWidth="1"/>
    <col min="8199" max="8199" width="11" style="204" bestFit="1" customWidth="1"/>
    <col min="8200" max="8200" width="10" style="204" bestFit="1" customWidth="1"/>
    <col min="8201" max="8201" width="17.28515625" style="204" customWidth="1"/>
    <col min="8202" max="8202" width="11" style="204" bestFit="1" customWidth="1"/>
    <col min="8203" max="8203" width="11.28515625" style="204" customWidth="1"/>
    <col min="8204" max="8448" width="8.7109375" style="204"/>
    <col min="8449" max="8449" width="46.7109375" style="204" customWidth="1"/>
    <col min="8450" max="8452" width="16.7109375" style="204" customWidth="1"/>
    <col min="8453" max="8453" width="10.7109375" style="204" customWidth="1"/>
    <col min="8454" max="8454" width="21" style="204" customWidth="1"/>
    <col min="8455" max="8455" width="11" style="204" bestFit="1" customWidth="1"/>
    <col min="8456" max="8456" width="10" style="204" bestFit="1" customWidth="1"/>
    <col min="8457" max="8457" width="17.28515625" style="204" customWidth="1"/>
    <col min="8458" max="8458" width="11" style="204" bestFit="1" customWidth="1"/>
    <col min="8459" max="8459" width="11.28515625" style="204" customWidth="1"/>
    <col min="8460" max="8704" width="8.7109375" style="204"/>
    <col min="8705" max="8705" width="46.7109375" style="204" customWidth="1"/>
    <col min="8706" max="8708" width="16.7109375" style="204" customWidth="1"/>
    <col min="8709" max="8709" width="10.7109375" style="204" customWidth="1"/>
    <col min="8710" max="8710" width="21" style="204" customWidth="1"/>
    <col min="8711" max="8711" width="11" style="204" bestFit="1" customWidth="1"/>
    <col min="8712" max="8712" width="10" style="204" bestFit="1" customWidth="1"/>
    <col min="8713" max="8713" width="17.28515625" style="204" customWidth="1"/>
    <col min="8714" max="8714" width="11" style="204" bestFit="1" customWidth="1"/>
    <col min="8715" max="8715" width="11.28515625" style="204" customWidth="1"/>
    <col min="8716" max="8960" width="8.7109375" style="204"/>
    <col min="8961" max="8961" width="46.7109375" style="204" customWidth="1"/>
    <col min="8962" max="8964" width="16.7109375" style="204" customWidth="1"/>
    <col min="8965" max="8965" width="10.7109375" style="204" customWidth="1"/>
    <col min="8966" max="8966" width="21" style="204" customWidth="1"/>
    <col min="8967" max="8967" width="11" style="204" bestFit="1" customWidth="1"/>
    <col min="8968" max="8968" width="10" style="204" bestFit="1" customWidth="1"/>
    <col min="8969" max="8969" width="17.28515625" style="204" customWidth="1"/>
    <col min="8970" max="8970" width="11" style="204" bestFit="1" customWidth="1"/>
    <col min="8971" max="8971" width="11.28515625" style="204" customWidth="1"/>
    <col min="8972" max="9216" width="8.7109375" style="204"/>
    <col min="9217" max="9217" width="46.7109375" style="204" customWidth="1"/>
    <col min="9218" max="9220" width="16.7109375" style="204" customWidth="1"/>
    <col min="9221" max="9221" width="10.7109375" style="204" customWidth="1"/>
    <col min="9222" max="9222" width="21" style="204" customWidth="1"/>
    <col min="9223" max="9223" width="11" style="204" bestFit="1" customWidth="1"/>
    <col min="9224" max="9224" width="10" style="204" bestFit="1" customWidth="1"/>
    <col min="9225" max="9225" width="17.28515625" style="204" customWidth="1"/>
    <col min="9226" max="9226" width="11" style="204" bestFit="1" customWidth="1"/>
    <col min="9227" max="9227" width="11.28515625" style="204" customWidth="1"/>
    <col min="9228" max="9472" width="8.7109375" style="204"/>
    <col min="9473" max="9473" width="46.7109375" style="204" customWidth="1"/>
    <col min="9474" max="9476" width="16.7109375" style="204" customWidth="1"/>
    <col min="9477" max="9477" width="10.7109375" style="204" customWidth="1"/>
    <col min="9478" max="9478" width="21" style="204" customWidth="1"/>
    <col min="9479" max="9479" width="11" style="204" bestFit="1" customWidth="1"/>
    <col min="9480" max="9480" width="10" style="204" bestFit="1" customWidth="1"/>
    <col min="9481" max="9481" width="17.28515625" style="204" customWidth="1"/>
    <col min="9482" max="9482" width="11" style="204" bestFit="1" customWidth="1"/>
    <col min="9483" max="9483" width="11.28515625" style="204" customWidth="1"/>
    <col min="9484" max="9728" width="8.7109375" style="204"/>
    <col min="9729" max="9729" width="46.7109375" style="204" customWidth="1"/>
    <col min="9730" max="9732" width="16.7109375" style="204" customWidth="1"/>
    <col min="9733" max="9733" width="10.7109375" style="204" customWidth="1"/>
    <col min="9734" max="9734" width="21" style="204" customWidth="1"/>
    <col min="9735" max="9735" width="11" style="204" bestFit="1" customWidth="1"/>
    <col min="9736" max="9736" width="10" style="204" bestFit="1" customWidth="1"/>
    <col min="9737" max="9737" width="17.28515625" style="204" customWidth="1"/>
    <col min="9738" max="9738" width="11" style="204" bestFit="1" customWidth="1"/>
    <col min="9739" max="9739" width="11.28515625" style="204" customWidth="1"/>
    <col min="9740" max="9984" width="8.7109375" style="204"/>
    <col min="9985" max="9985" width="46.7109375" style="204" customWidth="1"/>
    <col min="9986" max="9988" width="16.7109375" style="204" customWidth="1"/>
    <col min="9989" max="9989" width="10.7109375" style="204" customWidth="1"/>
    <col min="9990" max="9990" width="21" style="204" customWidth="1"/>
    <col min="9991" max="9991" width="11" style="204" bestFit="1" customWidth="1"/>
    <col min="9992" max="9992" width="10" style="204" bestFit="1" customWidth="1"/>
    <col min="9993" max="9993" width="17.28515625" style="204" customWidth="1"/>
    <col min="9994" max="9994" width="11" style="204" bestFit="1" customWidth="1"/>
    <col min="9995" max="9995" width="11.28515625" style="204" customWidth="1"/>
    <col min="9996" max="10240" width="8.7109375" style="204"/>
    <col min="10241" max="10241" width="46.7109375" style="204" customWidth="1"/>
    <col min="10242" max="10244" width="16.7109375" style="204" customWidth="1"/>
    <col min="10245" max="10245" width="10.7109375" style="204" customWidth="1"/>
    <col min="10246" max="10246" width="21" style="204" customWidth="1"/>
    <col min="10247" max="10247" width="11" style="204" bestFit="1" customWidth="1"/>
    <col min="10248" max="10248" width="10" style="204" bestFit="1" customWidth="1"/>
    <col min="10249" max="10249" width="17.28515625" style="204" customWidth="1"/>
    <col min="10250" max="10250" width="11" style="204" bestFit="1" customWidth="1"/>
    <col min="10251" max="10251" width="11.28515625" style="204" customWidth="1"/>
    <col min="10252" max="10496" width="8.7109375" style="204"/>
    <col min="10497" max="10497" width="46.7109375" style="204" customWidth="1"/>
    <col min="10498" max="10500" width="16.7109375" style="204" customWidth="1"/>
    <col min="10501" max="10501" width="10.7109375" style="204" customWidth="1"/>
    <col min="10502" max="10502" width="21" style="204" customWidth="1"/>
    <col min="10503" max="10503" width="11" style="204" bestFit="1" customWidth="1"/>
    <col min="10504" max="10504" width="10" style="204" bestFit="1" customWidth="1"/>
    <col min="10505" max="10505" width="17.28515625" style="204" customWidth="1"/>
    <col min="10506" max="10506" width="11" style="204" bestFit="1" customWidth="1"/>
    <col min="10507" max="10507" width="11.28515625" style="204" customWidth="1"/>
    <col min="10508" max="10752" width="8.7109375" style="204"/>
    <col min="10753" max="10753" width="46.7109375" style="204" customWidth="1"/>
    <col min="10754" max="10756" width="16.7109375" style="204" customWidth="1"/>
    <col min="10757" max="10757" width="10.7109375" style="204" customWidth="1"/>
    <col min="10758" max="10758" width="21" style="204" customWidth="1"/>
    <col min="10759" max="10759" width="11" style="204" bestFit="1" customWidth="1"/>
    <col min="10760" max="10760" width="10" style="204" bestFit="1" customWidth="1"/>
    <col min="10761" max="10761" width="17.28515625" style="204" customWidth="1"/>
    <col min="10762" max="10762" width="11" style="204" bestFit="1" customWidth="1"/>
    <col min="10763" max="10763" width="11.28515625" style="204" customWidth="1"/>
    <col min="10764" max="11008" width="8.7109375" style="204"/>
    <col min="11009" max="11009" width="46.7109375" style="204" customWidth="1"/>
    <col min="11010" max="11012" width="16.7109375" style="204" customWidth="1"/>
    <col min="11013" max="11013" width="10.7109375" style="204" customWidth="1"/>
    <col min="11014" max="11014" width="21" style="204" customWidth="1"/>
    <col min="11015" max="11015" width="11" style="204" bestFit="1" customWidth="1"/>
    <col min="11016" max="11016" width="10" style="204" bestFit="1" customWidth="1"/>
    <col min="11017" max="11017" width="17.28515625" style="204" customWidth="1"/>
    <col min="11018" max="11018" width="11" style="204" bestFit="1" customWidth="1"/>
    <col min="11019" max="11019" width="11.28515625" style="204" customWidth="1"/>
    <col min="11020" max="11264" width="8.7109375" style="204"/>
    <col min="11265" max="11265" width="46.7109375" style="204" customWidth="1"/>
    <col min="11266" max="11268" width="16.7109375" style="204" customWidth="1"/>
    <col min="11269" max="11269" width="10.7109375" style="204" customWidth="1"/>
    <col min="11270" max="11270" width="21" style="204" customWidth="1"/>
    <col min="11271" max="11271" width="11" style="204" bestFit="1" customWidth="1"/>
    <col min="11272" max="11272" width="10" style="204" bestFit="1" customWidth="1"/>
    <col min="11273" max="11273" width="17.28515625" style="204" customWidth="1"/>
    <col min="11274" max="11274" width="11" style="204" bestFit="1" customWidth="1"/>
    <col min="11275" max="11275" width="11.28515625" style="204" customWidth="1"/>
    <col min="11276" max="11520" width="8.7109375" style="204"/>
    <col min="11521" max="11521" width="46.7109375" style="204" customWidth="1"/>
    <col min="11522" max="11524" width="16.7109375" style="204" customWidth="1"/>
    <col min="11525" max="11525" width="10.7109375" style="204" customWidth="1"/>
    <col min="11526" max="11526" width="21" style="204" customWidth="1"/>
    <col min="11527" max="11527" width="11" style="204" bestFit="1" customWidth="1"/>
    <col min="11528" max="11528" width="10" style="204" bestFit="1" customWidth="1"/>
    <col min="11529" max="11529" width="17.28515625" style="204" customWidth="1"/>
    <col min="11530" max="11530" width="11" style="204" bestFit="1" customWidth="1"/>
    <col min="11531" max="11531" width="11.28515625" style="204" customWidth="1"/>
    <col min="11532" max="11776" width="8.7109375" style="204"/>
    <col min="11777" max="11777" width="46.7109375" style="204" customWidth="1"/>
    <col min="11778" max="11780" width="16.7109375" style="204" customWidth="1"/>
    <col min="11781" max="11781" width="10.7109375" style="204" customWidth="1"/>
    <col min="11782" max="11782" width="21" style="204" customWidth="1"/>
    <col min="11783" max="11783" width="11" style="204" bestFit="1" customWidth="1"/>
    <col min="11784" max="11784" width="10" style="204" bestFit="1" customWidth="1"/>
    <col min="11785" max="11785" width="17.28515625" style="204" customWidth="1"/>
    <col min="11786" max="11786" width="11" style="204" bestFit="1" customWidth="1"/>
    <col min="11787" max="11787" width="11.28515625" style="204" customWidth="1"/>
    <col min="11788" max="12032" width="8.7109375" style="204"/>
    <col min="12033" max="12033" width="46.7109375" style="204" customWidth="1"/>
    <col min="12034" max="12036" width="16.7109375" style="204" customWidth="1"/>
    <col min="12037" max="12037" width="10.7109375" style="204" customWidth="1"/>
    <col min="12038" max="12038" width="21" style="204" customWidth="1"/>
    <col min="12039" max="12039" width="11" style="204" bestFit="1" customWidth="1"/>
    <col min="12040" max="12040" width="10" style="204" bestFit="1" customWidth="1"/>
    <col min="12041" max="12041" width="17.28515625" style="204" customWidth="1"/>
    <col min="12042" max="12042" width="11" style="204" bestFit="1" customWidth="1"/>
    <col min="12043" max="12043" width="11.28515625" style="204" customWidth="1"/>
    <col min="12044" max="12288" width="8.7109375" style="204"/>
    <col min="12289" max="12289" width="46.7109375" style="204" customWidth="1"/>
    <col min="12290" max="12292" width="16.7109375" style="204" customWidth="1"/>
    <col min="12293" max="12293" width="10.7109375" style="204" customWidth="1"/>
    <col min="12294" max="12294" width="21" style="204" customWidth="1"/>
    <col min="12295" max="12295" width="11" style="204" bestFit="1" customWidth="1"/>
    <col min="12296" max="12296" width="10" style="204" bestFit="1" customWidth="1"/>
    <col min="12297" max="12297" width="17.28515625" style="204" customWidth="1"/>
    <col min="12298" max="12298" width="11" style="204" bestFit="1" customWidth="1"/>
    <col min="12299" max="12299" width="11.28515625" style="204" customWidth="1"/>
    <col min="12300" max="12544" width="8.7109375" style="204"/>
    <col min="12545" max="12545" width="46.7109375" style="204" customWidth="1"/>
    <col min="12546" max="12548" width="16.7109375" style="204" customWidth="1"/>
    <col min="12549" max="12549" width="10.7109375" style="204" customWidth="1"/>
    <col min="12550" max="12550" width="21" style="204" customWidth="1"/>
    <col min="12551" max="12551" width="11" style="204" bestFit="1" customWidth="1"/>
    <col min="12552" max="12552" width="10" style="204" bestFit="1" customWidth="1"/>
    <col min="12553" max="12553" width="17.28515625" style="204" customWidth="1"/>
    <col min="12554" max="12554" width="11" style="204" bestFit="1" customWidth="1"/>
    <col min="12555" max="12555" width="11.28515625" style="204" customWidth="1"/>
    <col min="12556" max="12800" width="8.7109375" style="204"/>
    <col min="12801" max="12801" width="46.7109375" style="204" customWidth="1"/>
    <col min="12802" max="12804" width="16.7109375" style="204" customWidth="1"/>
    <col min="12805" max="12805" width="10.7109375" style="204" customWidth="1"/>
    <col min="12806" max="12806" width="21" style="204" customWidth="1"/>
    <col min="12807" max="12807" width="11" style="204" bestFit="1" customWidth="1"/>
    <col min="12808" max="12808" width="10" style="204" bestFit="1" customWidth="1"/>
    <col min="12809" max="12809" width="17.28515625" style="204" customWidth="1"/>
    <col min="12810" max="12810" width="11" style="204" bestFit="1" customWidth="1"/>
    <col min="12811" max="12811" width="11.28515625" style="204" customWidth="1"/>
    <col min="12812" max="13056" width="8.7109375" style="204"/>
    <col min="13057" max="13057" width="46.7109375" style="204" customWidth="1"/>
    <col min="13058" max="13060" width="16.7109375" style="204" customWidth="1"/>
    <col min="13061" max="13061" width="10.7109375" style="204" customWidth="1"/>
    <col min="13062" max="13062" width="21" style="204" customWidth="1"/>
    <col min="13063" max="13063" width="11" style="204" bestFit="1" customWidth="1"/>
    <col min="13064" max="13064" width="10" style="204" bestFit="1" customWidth="1"/>
    <col min="13065" max="13065" width="17.28515625" style="204" customWidth="1"/>
    <col min="13066" max="13066" width="11" style="204" bestFit="1" customWidth="1"/>
    <col min="13067" max="13067" width="11.28515625" style="204" customWidth="1"/>
    <col min="13068" max="13312" width="8.7109375" style="204"/>
    <col min="13313" max="13313" width="46.7109375" style="204" customWidth="1"/>
    <col min="13314" max="13316" width="16.7109375" style="204" customWidth="1"/>
    <col min="13317" max="13317" width="10.7109375" style="204" customWidth="1"/>
    <col min="13318" max="13318" width="21" style="204" customWidth="1"/>
    <col min="13319" max="13319" width="11" style="204" bestFit="1" customWidth="1"/>
    <col min="13320" max="13320" width="10" style="204" bestFit="1" customWidth="1"/>
    <col min="13321" max="13321" width="17.28515625" style="204" customWidth="1"/>
    <col min="13322" max="13322" width="11" style="204" bestFit="1" customWidth="1"/>
    <col min="13323" max="13323" width="11.28515625" style="204" customWidth="1"/>
    <col min="13324" max="13568" width="8.7109375" style="204"/>
    <col min="13569" max="13569" width="46.7109375" style="204" customWidth="1"/>
    <col min="13570" max="13572" width="16.7109375" style="204" customWidth="1"/>
    <col min="13573" max="13573" width="10.7109375" style="204" customWidth="1"/>
    <col min="13574" max="13574" width="21" style="204" customWidth="1"/>
    <col min="13575" max="13575" width="11" style="204" bestFit="1" customWidth="1"/>
    <col min="13576" max="13576" width="10" style="204" bestFit="1" customWidth="1"/>
    <col min="13577" max="13577" width="17.28515625" style="204" customWidth="1"/>
    <col min="13578" max="13578" width="11" style="204" bestFit="1" customWidth="1"/>
    <col min="13579" max="13579" width="11.28515625" style="204" customWidth="1"/>
    <col min="13580" max="13824" width="8.7109375" style="204"/>
    <col min="13825" max="13825" width="46.7109375" style="204" customWidth="1"/>
    <col min="13826" max="13828" width="16.7109375" style="204" customWidth="1"/>
    <col min="13829" max="13829" width="10.7109375" style="204" customWidth="1"/>
    <col min="13830" max="13830" width="21" style="204" customWidth="1"/>
    <col min="13831" max="13831" width="11" style="204" bestFit="1" customWidth="1"/>
    <col min="13832" max="13832" width="10" style="204" bestFit="1" customWidth="1"/>
    <col min="13833" max="13833" width="17.28515625" style="204" customWidth="1"/>
    <col min="13834" max="13834" width="11" style="204" bestFit="1" customWidth="1"/>
    <col min="13835" max="13835" width="11.28515625" style="204" customWidth="1"/>
    <col min="13836" max="14080" width="8.7109375" style="204"/>
    <col min="14081" max="14081" width="46.7109375" style="204" customWidth="1"/>
    <col min="14082" max="14084" width="16.7109375" style="204" customWidth="1"/>
    <col min="14085" max="14085" width="10.7109375" style="204" customWidth="1"/>
    <col min="14086" max="14086" width="21" style="204" customWidth="1"/>
    <col min="14087" max="14087" width="11" style="204" bestFit="1" customWidth="1"/>
    <col min="14088" max="14088" width="10" style="204" bestFit="1" customWidth="1"/>
    <col min="14089" max="14089" width="17.28515625" style="204" customWidth="1"/>
    <col min="14090" max="14090" width="11" style="204" bestFit="1" customWidth="1"/>
    <col min="14091" max="14091" width="11.28515625" style="204" customWidth="1"/>
    <col min="14092" max="14336" width="8.7109375" style="204"/>
    <col min="14337" max="14337" width="46.7109375" style="204" customWidth="1"/>
    <col min="14338" max="14340" width="16.7109375" style="204" customWidth="1"/>
    <col min="14341" max="14341" width="10.7109375" style="204" customWidth="1"/>
    <col min="14342" max="14342" width="21" style="204" customWidth="1"/>
    <col min="14343" max="14343" width="11" style="204" bestFit="1" customWidth="1"/>
    <col min="14344" max="14344" width="10" style="204" bestFit="1" customWidth="1"/>
    <col min="14345" max="14345" width="17.28515625" style="204" customWidth="1"/>
    <col min="14346" max="14346" width="11" style="204" bestFit="1" customWidth="1"/>
    <col min="14347" max="14347" width="11.28515625" style="204" customWidth="1"/>
    <col min="14348" max="14592" width="8.7109375" style="204"/>
    <col min="14593" max="14593" width="46.7109375" style="204" customWidth="1"/>
    <col min="14594" max="14596" width="16.7109375" style="204" customWidth="1"/>
    <col min="14597" max="14597" width="10.7109375" style="204" customWidth="1"/>
    <col min="14598" max="14598" width="21" style="204" customWidth="1"/>
    <col min="14599" max="14599" width="11" style="204" bestFit="1" customWidth="1"/>
    <col min="14600" max="14600" width="10" style="204" bestFit="1" customWidth="1"/>
    <col min="14601" max="14601" width="17.28515625" style="204" customWidth="1"/>
    <col min="14602" max="14602" width="11" style="204" bestFit="1" customWidth="1"/>
    <col min="14603" max="14603" width="11.28515625" style="204" customWidth="1"/>
    <col min="14604" max="14848" width="8.7109375" style="204"/>
    <col min="14849" max="14849" width="46.7109375" style="204" customWidth="1"/>
    <col min="14850" max="14852" width="16.7109375" style="204" customWidth="1"/>
    <col min="14853" max="14853" width="10.7109375" style="204" customWidth="1"/>
    <col min="14854" max="14854" width="21" style="204" customWidth="1"/>
    <col min="14855" max="14855" width="11" style="204" bestFit="1" customWidth="1"/>
    <col min="14856" max="14856" width="10" style="204" bestFit="1" customWidth="1"/>
    <col min="14857" max="14857" width="17.28515625" style="204" customWidth="1"/>
    <col min="14858" max="14858" width="11" style="204" bestFit="1" customWidth="1"/>
    <col min="14859" max="14859" width="11.28515625" style="204" customWidth="1"/>
    <col min="14860" max="15104" width="8.7109375" style="204"/>
    <col min="15105" max="15105" width="46.7109375" style="204" customWidth="1"/>
    <col min="15106" max="15108" width="16.7109375" style="204" customWidth="1"/>
    <col min="15109" max="15109" width="10.7109375" style="204" customWidth="1"/>
    <col min="15110" max="15110" width="21" style="204" customWidth="1"/>
    <col min="15111" max="15111" width="11" style="204" bestFit="1" customWidth="1"/>
    <col min="15112" max="15112" width="10" style="204" bestFit="1" customWidth="1"/>
    <col min="15113" max="15113" width="17.28515625" style="204" customWidth="1"/>
    <col min="15114" max="15114" width="11" style="204" bestFit="1" customWidth="1"/>
    <col min="15115" max="15115" width="11.28515625" style="204" customWidth="1"/>
    <col min="15116" max="15360" width="8.7109375" style="204"/>
    <col min="15361" max="15361" width="46.7109375" style="204" customWidth="1"/>
    <col min="15362" max="15364" width="16.7109375" style="204" customWidth="1"/>
    <col min="15365" max="15365" width="10.7109375" style="204" customWidth="1"/>
    <col min="15366" max="15366" width="21" style="204" customWidth="1"/>
    <col min="15367" max="15367" width="11" style="204" bestFit="1" customWidth="1"/>
    <col min="15368" max="15368" width="10" style="204" bestFit="1" customWidth="1"/>
    <col min="15369" max="15369" width="17.28515625" style="204" customWidth="1"/>
    <col min="15370" max="15370" width="11" style="204" bestFit="1" customWidth="1"/>
    <col min="15371" max="15371" width="11.28515625" style="204" customWidth="1"/>
    <col min="15372" max="15616" width="8.7109375" style="204"/>
    <col min="15617" max="15617" width="46.7109375" style="204" customWidth="1"/>
    <col min="15618" max="15620" width="16.7109375" style="204" customWidth="1"/>
    <col min="15621" max="15621" width="10.7109375" style="204" customWidth="1"/>
    <col min="15622" max="15622" width="21" style="204" customWidth="1"/>
    <col min="15623" max="15623" width="11" style="204" bestFit="1" customWidth="1"/>
    <col min="15624" max="15624" width="10" style="204" bestFit="1" customWidth="1"/>
    <col min="15625" max="15625" width="17.28515625" style="204" customWidth="1"/>
    <col min="15626" max="15626" width="11" style="204" bestFit="1" customWidth="1"/>
    <col min="15627" max="15627" width="11.28515625" style="204" customWidth="1"/>
    <col min="15628" max="15872" width="8.7109375" style="204"/>
    <col min="15873" max="15873" width="46.7109375" style="204" customWidth="1"/>
    <col min="15874" max="15876" width="16.7109375" style="204" customWidth="1"/>
    <col min="15877" max="15877" width="10.7109375" style="204" customWidth="1"/>
    <col min="15878" max="15878" width="21" style="204" customWidth="1"/>
    <col min="15879" max="15879" width="11" style="204" bestFit="1" customWidth="1"/>
    <col min="15880" max="15880" width="10" style="204" bestFit="1" customWidth="1"/>
    <col min="15881" max="15881" width="17.28515625" style="204" customWidth="1"/>
    <col min="15882" max="15882" width="11" style="204" bestFit="1" customWidth="1"/>
    <col min="15883" max="15883" width="11.28515625" style="204" customWidth="1"/>
    <col min="15884" max="16128" width="8.7109375" style="204"/>
    <col min="16129" max="16129" width="46.7109375" style="204" customWidth="1"/>
    <col min="16130" max="16132" width="16.7109375" style="204" customWidth="1"/>
    <col min="16133" max="16133" width="10.7109375" style="204" customWidth="1"/>
    <col min="16134" max="16134" width="21" style="204" customWidth="1"/>
    <col min="16135" max="16135" width="11" style="204" bestFit="1" customWidth="1"/>
    <col min="16136" max="16136" width="10" style="204" bestFit="1" customWidth="1"/>
    <col min="16137" max="16137" width="17.28515625" style="204" customWidth="1"/>
    <col min="16138" max="16138" width="11" style="204" bestFit="1" customWidth="1"/>
    <col min="16139" max="16139" width="11.28515625" style="204" customWidth="1"/>
    <col min="16140" max="16384" width="8.7109375" style="204"/>
  </cols>
  <sheetData>
    <row r="1" spans="1:12" s="223" customFormat="1">
      <c r="A1" s="332" t="s">
        <v>176</v>
      </c>
      <c r="B1" s="226"/>
      <c r="C1" s="227"/>
      <c r="D1" s="228"/>
      <c r="G1" s="224"/>
      <c r="L1" s="204"/>
    </row>
    <row r="2" spans="1:12" s="223" customFormat="1">
      <c r="A2" s="225"/>
      <c r="B2" s="229"/>
      <c r="C2" s="228"/>
      <c r="D2" s="228"/>
      <c r="G2" s="224"/>
      <c r="L2" s="204"/>
    </row>
    <row r="3" spans="1:12" s="223" customFormat="1">
      <c r="A3" s="229"/>
      <c r="B3" s="229"/>
      <c r="C3" s="228"/>
      <c r="D3" s="230" t="s">
        <v>177</v>
      </c>
      <c r="G3" s="224"/>
      <c r="L3" s="204"/>
    </row>
    <row r="4" spans="1:12" s="223" customFormat="1" ht="27.6">
      <c r="A4" s="231" t="s">
        <v>178</v>
      </c>
      <c r="B4" s="232" t="s">
        <v>179</v>
      </c>
      <c r="C4" s="232" t="s">
        <v>180</v>
      </c>
      <c r="D4" s="232" t="s">
        <v>181</v>
      </c>
      <c r="E4" s="233"/>
      <c r="F4" s="234"/>
      <c r="L4" s="204"/>
    </row>
    <row r="5" spans="1:12" s="223" customFormat="1">
      <c r="A5" s="220"/>
      <c r="B5" s="235"/>
      <c r="C5" s="235"/>
      <c r="D5" s="235"/>
      <c r="E5" s="204"/>
      <c r="F5" s="236"/>
      <c r="L5" s="204"/>
    </row>
    <row r="6" spans="1:12" s="223" customFormat="1">
      <c r="A6" s="237" t="s">
        <v>168</v>
      </c>
      <c r="B6" s="221">
        <v>1927</v>
      </c>
      <c r="C6" s="238">
        <v>14</v>
      </c>
      <c r="D6" s="239">
        <v>0.73</v>
      </c>
      <c r="E6" s="240"/>
      <c r="F6" s="241"/>
      <c r="L6" s="204"/>
    </row>
    <row r="7" spans="1:12">
      <c r="A7" s="237" t="s">
        <v>182</v>
      </c>
      <c r="B7" s="238">
        <v>921</v>
      </c>
      <c r="C7" s="238">
        <v>32</v>
      </c>
      <c r="D7" s="239">
        <v>3.47</v>
      </c>
      <c r="E7" s="240"/>
      <c r="F7" s="241"/>
    </row>
    <row r="8" spans="1:12">
      <c r="A8" s="237" t="s">
        <v>183</v>
      </c>
      <c r="B8" s="238">
        <v>10628</v>
      </c>
      <c r="C8" s="238">
        <v>15</v>
      </c>
      <c r="D8" s="239">
        <v>0.14000000000000001</v>
      </c>
      <c r="E8" s="240"/>
      <c r="F8" s="241"/>
    </row>
    <row r="9" spans="1:12">
      <c r="A9" s="237" t="s">
        <v>184</v>
      </c>
      <c r="B9" s="238">
        <v>17546</v>
      </c>
      <c r="C9" s="238">
        <v>48</v>
      </c>
      <c r="D9" s="239">
        <v>0.27</v>
      </c>
      <c r="E9" s="240"/>
      <c r="F9" s="241"/>
    </row>
    <row r="10" spans="1:12">
      <c r="A10" s="237" t="s">
        <v>185</v>
      </c>
      <c r="B10" s="238">
        <v>3826</v>
      </c>
      <c r="C10" s="238">
        <v>3</v>
      </c>
      <c r="D10" s="239">
        <v>0.08</v>
      </c>
      <c r="E10" s="240"/>
      <c r="F10" s="241"/>
    </row>
    <row r="11" spans="1:12">
      <c r="A11" s="237" t="s">
        <v>186</v>
      </c>
      <c r="B11" s="238">
        <v>80516</v>
      </c>
      <c r="C11" s="238">
        <v>926</v>
      </c>
      <c r="D11" s="239">
        <v>1.1499999999999999</v>
      </c>
      <c r="E11" s="240"/>
      <c r="F11" s="241"/>
    </row>
    <row r="12" spans="1:12" s="223" customFormat="1">
      <c r="A12" s="237" t="s">
        <v>187</v>
      </c>
      <c r="B12" s="238">
        <v>151</v>
      </c>
      <c r="C12" s="238">
        <v>0</v>
      </c>
      <c r="D12" s="239">
        <v>0</v>
      </c>
      <c r="E12" s="240"/>
      <c r="F12" s="241"/>
      <c r="G12" s="224"/>
      <c r="L12" s="204"/>
    </row>
    <row r="13" spans="1:12" s="223" customFormat="1">
      <c r="A13" s="237" t="s">
        <v>188</v>
      </c>
      <c r="B13" s="238">
        <v>17</v>
      </c>
      <c r="C13" s="238">
        <v>0</v>
      </c>
      <c r="D13" s="239">
        <v>0</v>
      </c>
      <c r="E13" s="204"/>
      <c r="F13" s="241"/>
      <c r="G13" s="224"/>
      <c r="L13" s="204"/>
    </row>
    <row r="14" spans="1:12" s="223" customFormat="1">
      <c r="A14" s="237" t="s">
        <v>189</v>
      </c>
      <c r="B14" s="238">
        <v>1678</v>
      </c>
      <c r="C14" s="238">
        <v>3</v>
      </c>
      <c r="D14" s="239">
        <v>0.18</v>
      </c>
      <c r="F14" s="241"/>
      <c r="G14" s="224"/>
      <c r="L14" s="204"/>
    </row>
    <row r="15" spans="1:12" s="223" customFormat="1">
      <c r="A15" s="242" t="s">
        <v>190</v>
      </c>
      <c r="B15" s="238">
        <v>1340</v>
      </c>
      <c r="C15" s="238">
        <v>3</v>
      </c>
      <c r="D15" s="239">
        <v>0.22</v>
      </c>
      <c r="F15" s="241"/>
      <c r="G15" s="224"/>
      <c r="L15" s="204"/>
    </row>
    <row r="16" spans="1:12" s="223" customFormat="1">
      <c r="A16" s="243"/>
      <c r="B16" s="238"/>
      <c r="C16" s="238"/>
      <c r="D16" s="244"/>
      <c r="F16" s="202"/>
      <c r="G16" s="224"/>
      <c r="L16" s="204"/>
    </row>
    <row r="17" spans="1:12" s="223" customFormat="1">
      <c r="A17" s="245" t="s">
        <v>104</v>
      </c>
      <c r="B17" s="246">
        <f>SUM(B6:B16)</f>
        <v>118550</v>
      </c>
      <c r="C17" s="246">
        <f>SUM(C6:C16)</f>
        <v>1044</v>
      </c>
      <c r="D17" s="247">
        <v>0.88</v>
      </c>
      <c r="E17" s="248"/>
      <c r="F17" s="202"/>
      <c r="G17" s="224"/>
      <c r="L17" s="204"/>
    </row>
    <row r="18" spans="1:12" s="223" customFormat="1">
      <c r="A18" s="249"/>
      <c r="B18" s="250"/>
      <c r="C18" s="250"/>
      <c r="D18" s="251"/>
      <c r="E18" s="248"/>
      <c r="F18" s="248"/>
      <c r="L18" s="204"/>
    </row>
    <row r="19" spans="1:12" s="223" customFormat="1">
      <c r="A19" s="229"/>
      <c r="B19" s="252"/>
      <c r="C19" s="252"/>
      <c r="D19" s="252"/>
      <c r="G19" s="253"/>
      <c r="L19" s="204"/>
    </row>
    <row r="20" spans="1:12">
      <c r="A20" s="355" t="s">
        <v>191</v>
      </c>
      <c r="B20" s="355"/>
      <c r="C20" s="355"/>
      <c r="D20" s="355"/>
    </row>
    <row r="21" spans="1:12">
      <c r="A21" s="220"/>
      <c r="B21" s="220"/>
      <c r="C21" s="222"/>
      <c r="D21" s="222"/>
      <c r="F21" s="234"/>
    </row>
    <row r="22" spans="1:12">
      <c r="A22" s="220"/>
      <c r="B22" s="220"/>
      <c r="C22" s="222"/>
      <c r="D22" s="222"/>
      <c r="F22" s="236"/>
    </row>
    <row r="34" spans="1:1">
      <c r="A34" s="201"/>
    </row>
  </sheetData>
  <mergeCells count="1">
    <mergeCell ref="A20:D20"/>
  </mergeCells>
  <printOptions horizontalCentered="1"/>
  <pageMargins left="0.27559055118110237" right="0.70866141732283472" top="0.74803149606299213" bottom="0.74803149606299213" header="0.31496062992125984" footer="0.31496062992125984"/>
  <pageSetup paperSize="9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T36"/>
  <sheetViews>
    <sheetView zoomScaleNormal="100" zoomScaleSheetLayoutView="100" workbookViewId="0">
      <selection activeCell="H10" sqref="H10"/>
    </sheetView>
  </sheetViews>
  <sheetFormatPr defaultColWidth="7.85546875" defaultRowHeight="13.9"/>
  <cols>
    <col min="1" max="1" width="29.140625" style="203" customWidth="1"/>
    <col min="2" max="2" width="10" style="203" customWidth="1"/>
    <col min="3" max="5" width="10.5703125" style="203" customWidth="1"/>
    <col min="6" max="6" width="11.5703125" style="203" customWidth="1"/>
    <col min="7" max="8" width="10.5703125" style="203" customWidth="1"/>
    <col min="9" max="9" width="16.7109375" style="203" customWidth="1"/>
    <col min="10" max="10" width="7.85546875" style="203"/>
    <col min="11" max="11" width="10.140625" style="203" customWidth="1"/>
    <col min="12" max="249" width="7.85546875" style="203"/>
    <col min="250" max="250" width="37.140625" style="203" customWidth="1"/>
    <col min="251" max="251" width="24.140625" style="203" customWidth="1"/>
    <col min="252" max="252" width="15.28515625" style="203" customWidth="1"/>
    <col min="253" max="253" width="18.7109375" style="203" customWidth="1"/>
    <col min="254" max="254" width="13.7109375" style="203" customWidth="1"/>
    <col min="255" max="255" width="13.42578125" style="203" customWidth="1"/>
    <col min="256" max="256" width="13.7109375" style="203" customWidth="1"/>
    <col min="257" max="257" width="16.28515625" style="203" customWidth="1"/>
    <col min="258" max="258" width="7.85546875" style="203"/>
    <col min="259" max="259" width="8.140625" style="203" bestFit="1" customWidth="1"/>
    <col min="260" max="505" width="7.85546875" style="203"/>
    <col min="506" max="506" width="37.140625" style="203" customWidth="1"/>
    <col min="507" max="507" width="24.140625" style="203" customWidth="1"/>
    <col min="508" max="508" width="15.28515625" style="203" customWidth="1"/>
    <col min="509" max="509" width="18.7109375" style="203" customWidth="1"/>
    <col min="510" max="510" width="13.7109375" style="203" customWidth="1"/>
    <col min="511" max="511" width="13.42578125" style="203" customWidth="1"/>
    <col min="512" max="512" width="13.7109375" style="203" customWidth="1"/>
    <col min="513" max="513" width="16.28515625" style="203" customWidth="1"/>
    <col min="514" max="514" width="7.85546875" style="203"/>
    <col min="515" max="515" width="8.140625" style="203" bestFit="1" customWidth="1"/>
    <col min="516" max="761" width="7.85546875" style="203"/>
    <col min="762" max="762" width="37.140625" style="203" customWidth="1"/>
    <col min="763" max="763" width="24.140625" style="203" customWidth="1"/>
    <col min="764" max="764" width="15.28515625" style="203" customWidth="1"/>
    <col min="765" max="765" width="18.7109375" style="203" customWidth="1"/>
    <col min="766" max="766" width="13.7109375" style="203" customWidth="1"/>
    <col min="767" max="767" width="13.42578125" style="203" customWidth="1"/>
    <col min="768" max="768" width="13.7109375" style="203" customWidth="1"/>
    <col min="769" max="769" width="16.28515625" style="203" customWidth="1"/>
    <col min="770" max="770" width="7.85546875" style="203"/>
    <col min="771" max="771" width="8.140625" style="203" bestFit="1" customWidth="1"/>
    <col min="772" max="1017" width="7.85546875" style="203"/>
    <col min="1018" max="1018" width="37.140625" style="203" customWidth="1"/>
    <col min="1019" max="1019" width="24.140625" style="203" customWidth="1"/>
    <col min="1020" max="1020" width="15.28515625" style="203" customWidth="1"/>
    <col min="1021" max="1021" width="18.7109375" style="203" customWidth="1"/>
    <col min="1022" max="1022" width="13.7109375" style="203" customWidth="1"/>
    <col min="1023" max="1023" width="13.42578125" style="203" customWidth="1"/>
    <col min="1024" max="1024" width="13.7109375" style="203" customWidth="1"/>
    <col min="1025" max="1025" width="16.28515625" style="203" customWidth="1"/>
    <col min="1026" max="1026" width="7.85546875" style="203"/>
    <col min="1027" max="1027" width="8.140625" style="203" bestFit="1" customWidth="1"/>
    <col min="1028" max="1273" width="7.85546875" style="203"/>
    <col min="1274" max="1274" width="37.140625" style="203" customWidth="1"/>
    <col min="1275" max="1275" width="24.140625" style="203" customWidth="1"/>
    <col min="1276" max="1276" width="15.28515625" style="203" customWidth="1"/>
    <col min="1277" max="1277" width="18.7109375" style="203" customWidth="1"/>
    <col min="1278" max="1278" width="13.7109375" style="203" customWidth="1"/>
    <col min="1279" max="1279" width="13.42578125" style="203" customWidth="1"/>
    <col min="1280" max="1280" width="13.7109375" style="203" customWidth="1"/>
    <col min="1281" max="1281" width="16.28515625" style="203" customWidth="1"/>
    <col min="1282" max="1282" width="7.85546875" style="203"/>
    <col min="1283" max="1283" width="8.140625" style="203" bestFit="1" customWidth="1"/>
    <col min="1284" max="1529" width="7.85546875" style="203"/>
    <col min="1530" max="1530" width="37.140625" style="203" customWidth="1"/>
    <col min="1531" max="1531" width="24.140625" style="203" customWidth="1"/>
    <col min="1532" max="1532" width="15.28515625" style="203" customWidth="1"/>
    <col min="1533" max="1533" width="18.7109375" style="203" customWidth="1"/>
    <col min="1534" max="1534" width="13.7109375" style="203" customWidth="1"/>
    <col min="1535" max="1535" width="13.42578125" style="203" customWidth="1"/>
    <col min="1536" max="1536" width="13.7109375" style="203" customWidth="1"/>
    <col min="1537" max="1537" width="16.28515625" style="203" customWidth="1"/>
    <col min="1538" max="1538" width="7.85546875" style="203"/>
    <col min="1539" max="1539" width="8.140625" style="203" bestFit="1" customWidth="1"/>
    <col min="1540" max="1785" width="7.85546875" style="203"/>
    <col min="1786" max="1786" width="37.140625" style="203" customWidth="1"/>
    <col min="1787" max="1787" width="24.140625" style="203" customWidth="1"/>
    <col min="1788" max="1788" width="15.28515625" style="203" customWidth="1"/>
    <col min="1789" max="1789" width="18.7109375" style="203" customWidth="1"/>
    <col min="1790" max="1790" width="13.7109375" style="203" customWidth="1"/>
    <col min="1791" max="1791" width="13.42578125" style="203" customWidth="1"/>
    <col min="1792" max="1792" width="13.7109375" style="203" customWidth="1"/>
    <col min="1793" max="1793" width="16.28515625" style="203" customWidth="1"/>
    <col min="1794" max="1794" width="7.85546875" style="203"/>
    <col min="1795" max="1795" width="8.140625" style="203" bestFit="1" customWidth="1"/>
    <col min="1796" max="2041" width="7.85546875" style="203"/>
    <col min="2042" max="2042" width="37.140625" style="203" customWidth="1"/>
    <col min="2043" max="2043" width="24.140625" style="203" customWidth="1"/>
    <col min="2044" max="2044" width="15.28515625" style="203" customWidth="1"/>
    <col min="2045" max="2045" width="18.7109375" style="203" customWidth="1"/>
    <col min="2046" max="2046" width="13.7109375" style="203" customWidth="1"/>
    <col min="2047" max="2047" width="13.42578125" style="203" customWidth="1"/>
    <col min="2048" max="2048" width="13.7109375" style="203" customWidth="1"/>
    <col min="2049" max="2049" width="16.28515625" style="203" customWidth="1"/>
    <col min="2050" max="2050" width="7.85546875" style="203"/>
    <col min="2051" max="2051" width="8.140625" style="203" bestFit="1" customWidth="1"/>
    <col min="2052" max="2297" width="7.85546875" style="203"/>
    <col min="2298" max="2298" width="37.140625" style="203" customWidth="1"/>
    <col min="2299" max="2299" width="24.140625" style="203" customWidth="1"/>
    <col min="2300" max="2300" width="15.28515625" style="203" customWidth="1"/>
    <col min="2301" max="2301" width="18.7109375" style="203" customWidth="1"/>
    <col min="2302" max="2302" width="13.7109375" style="203" customWidth="1"/>
    <col min="2303" max="2303" width="13.42578125" style="203" customWidth="1"/>
    <col min="2304" max="2304" width="13.7109375" style="203" customWidth="1"/>
    <col min="2305" max="2305" width="16.28515625" style="203" customWidth="1"/>
    <col min="2306" max="2306" width="7.85546875" style="203"/>
    <col min="2307" max="2307" width="8.140625" style="203" bestFit="1" customWidth="1"/>
    <col min="2308" max="2553" width="7.85546875" style="203"/>
    <col min="2554" max="2554" width="37.140625" style="203" customWidth="1"/>
    <col min="2555" max="2555" width="24.140625" style="203" customWidth="1"/>
    <col min="2556" max="2556" width="15.28515625" style="203" customWidth="1"/>
    <col min="2557" max="2557" width="18.7109375" style="203" customWidth="1"/>
    <col min="2558" max="2558" width="13.7109375" style="203" customWidth="1"/>
    <col min="2559" max="2559" width="13.42578125" style="203" customWidth="1"/>
    <col min="2560" max="2560" width="13.7109375" style="203" customWidth="1"/>
    <col min="2561" max="2561" width="16.28515625" style="203" customWidth="1"/>
    <col min="2562" max="2562" width="7.85546875" style="203"/>
    <col min="2563" max="2563" width="8.140625" style="203" bestFit="1" customWidth="1"/>
    <col min="2564" max="2809" width="7.85546875" style="203"/>
    <col min="2810" max="2810" width="37.140625" style="203" customWidth="1"/>
    <col min="2811" max="2811" width="24.140625" style="203" customWidth="1"/>
    <col min="2812" max="2812" width="15.28515625" style="203" customWidth="1"/>
    <col min="2813" max="2813" width="18.7109375" style="203" customWidth="1"/>
    <col min="2814" max="2814" width="13.7109375" style="203" customWidth="1"/>
    <col min="2815" max="2815" width="13.42578125" style="203" customWidth="1"/>
    <col min="2816" max="2816" width="13.7109375" style="203" customWidth="1"/>
    <col min="2817" max="2817" width="16.28515625" style="203" customWidth="1"/>
    <col min="2818" max="2818" width="7.85546875" style="203"/>
    <col min="2819" max="2819" width="8.140625" style="203" bestFit="1" customWidth="1"/>
    <col min="2820" max="3065" width="7.85546875" style="203"/>
    <col min="3066" max="3066" width="37.140625" style="203" customWidth="1"/>
    <col min="3067" max="3067" width="24.140625" style="203" customWidth="1"/>
    <col min="3068" max="3068" width="15.28515625" style="203" customWidth="1"/>
    <col min="3069" max="3069" width="18.7109375" style="203" customWidth="1"/>
    <col min="3070" max="3070" width="13.7109375" style="203" customWidth="1"/>
    <col min="3071" max="3071" width="13.42578125" style="203" customWidth="1"/>
    <col min="3072" max="3072" width="13.7109375" style="203" customWidth="1"/>
    <col min="3073" max="3073" width="16.28515625" style="203" customWidth="1"/>
    <col min="3074" max="3074" width="7.85546875" style="203"/>
    <col min="3075" max="3075" width="8.140625" style="203" bestFit="1" customWidth="1"/>
    <col min="3076" max="3321" width="7.85546875" style="203"/>
    <col min="3322" max="3322" width="37.140625" style="203" customWidth="1"/>
    <col min="3323" max="3323" width="24.140625" style="203" customWidth="1"/>
    <col min="3324" max="3324" width="15.28515625" style="203" customWidth="1"/>
    <col min="3325" max="3325" width="18.7109375" style="203" customWidth="1"/>
    <col min="3326" max="3326" width="13.7109375" style="203" customWidth="1"/>
    <col min="3327" max="3327" width="13.42578125" style="203" customWidth="1"/>
    <col min="3328" max="3328" width="13.7109375" style="203" customWidth="1"/>
    <col min="3329" max="3329" width="16.28515625" style="203" customWidth="1"/>
    <col min="3330" max="3330" width="7.85546875" style="203"/>
    <col min="3331" max="3331" width="8.140625" style="203" bestFit="1" customWidth="1"/>
    <col min="3332" max="3577" width="7.85546875" style="203"/>
    <col min="3578" max="3578" width="37.140625" style="203" customWidth="1"/>
    <col min="3579" max="3579" width="24.140625" style="203" customWidth="1"/>
    <col min="3580" max="3580" width="15.28515625" style="203" customWidth="1"/>
    <col min="3581" max="3581" width="18.7109375" style="203" customWidth="1"/>
    <col min="3582" max="3582" width="13.7109375" style="203" customWidth="1"/>
    <col min="3583" max="3583" width="13.42578125" style="203" customWidth="1"/>
    <col min="3584" max="3584" width="13.7109375" style="203" customWidth="1"/>
    <col min="3585" max="3585" width="16.28515625" style="203" customWidth="1"/>
    <col min="3586" max="3586" width="7.85546875" style="203"/>
    <col min="3587" max="3587" width="8.140625" style="203" bestFit="1" customWidth="1"/>
    <col min="3588" max="3833" width="7.85546875" style="203"/>
    <col min="3834" max="3834" width="37.140625" style="203" customWidth="1"/>
    <col min="3835" max="3835" width="24.140625" style="203" customWidth="1"/>
    <col min="3836" max="3836" width="15.28515625" style="203" customWidth="1"/>
    <col min="3837" max="3837" width="18.7109375" style="203" customWidth="1"/>
    <col min="3838" max="3838" width="13.7109375" style="203" customWidth="1"/>
    <col min="3839" max="3839" width="13.42578125" style="203" customWidth="1"/>
    <col min="3840" max="3840" width="13.7109375" style="203" customWidth="1"/>
    <col min="3841" max="3841" width="16.28515625" style="203" customWidth="1"/>
    <col min="3842" max="3842" width="7.85546875" style="203"/>
    <col min="3843" max="3843" width="8.140625" style="203" bestFit="1" customWidth="1"/>
    <col min="3844" max="4089" width="7.85546875" style="203"/>
    <col min="4090" max="4090" width="37.140625" style="203" customWidth="1"/>
    <col min="4091" max="4091" width="24.140625" style="203" customWidth="1"/>
    <col min="4092" max="4092" width="15.28515625" style="203" customWidth="1"/>
    <col min="4093" max="4093" width="18.7109375" style="203" customWidth="1"/>
    <col min="4094" max="4094" width="13.7109375" style="203" customWidth="1"/>
    <col min="4095" max="4095" width="13.42578125" style="203" customWidth="1"/>
    <col min="4096" max="4096" width="13.7109375" style="203" customWidth="1"/>
    <col min="4097" max="4097" width="16.28515625" style="203" customWidth="1"/>
    <col min="4098" max="4098" width="7.85546875" style="203"/>
    <col min="4099" max="4099" width="8.140625" style="203" bestFit="1" customWidth="1"/>
    <col min="4100" max="4345" width="7.85546875" style="203"/>
    <col min="4346" max="4346" width="37.140625" style="203" customWidth="1"/>
    <col min="4347" max="4347" width="24.140625" style="203" customWidth="1"/>
    <col min="4348" max="4348" width="15.28515625" style="203" customWidth="1"/>
    <col min="4349" max="4349" width="18.7109375" style="203" customWidth="1"/>
    <col min="4350" max="4350" width="13.7109375" style="203" customWidth="1"/>
    <col min="4351" max="4351" width="13.42578125" style="203" customWidth="1"/>
    <col min="4352" max="4352" width="13.7109375" style="203" customWidth="1"/>
    <col min="4353" max="4353" width="16.28515625" style="203" customWidth="1"/>
    <col min="4354" max="4354" width="7.85546875" style="203"/>
    <col min="4355" max="4355" width="8.140625" style="203" bestFit="1" customWidth="1"/>
    <col min="4356" max="4601" width="7.85546875" style="203"/>
    <col min="4602" max="4602" width="37.140625" style="203" customWidth="1"/>
    <col min="4603" max="4603" width="24.140625" style="203" customWidth="1"/>
    <col min="4604" max="4604" width="15.28515625" style="203" customWidth="1"/>
    <col min="4605" max="4605" width="18.7109375" style="203" customWidth="1"/>
    <col min="4606" max="4606" width="13.7109375" style="203" customWidth="1"/>
    <col min="4607" max="4607" width="13.42578125" style="203" customWidth="1"/>
    <col min="4608" max="4608" width="13.7109375" style="203" customWidth="1"/>
    <col min="4609" max="4609" width="16.28515625" style="203" customWidth="1"/>
    <col min="4610" max="4610" width="7.85546875" style="203"/>
    <col min="4611" max="4611" width="8.140625" style="203" bestFit="1" customWidth="1"/>
    <col min="4612" max="4857" width="7.85546875" style="203"/>
    <col min="4858" max="4858" width="37.140625" style="203" customWidth="1"/>
    <col min="4859" max="4859" width="24.140625" style="203" customWidth="1"/>
    <col min="4860" max="4860" width="15.28515625" style="203" customWidth="1"/>
    <col min="4861" max="4861" width="18.7109375" style="203" customWidth="1"/>
    <col min="4862" max="4862" width="13.7109375" style="203" customWidth="1"/>
    <col min="4863" max="4863" width="13.42578125" style="203" customWidth="1"/>
    <col min="4864" max="4864" width="13.7109375" style="203" customWidth="1"/>
    <col min="4865" max="4865" width="16.28515625" style="203" customWidth="1"/>
    <col min="4866" max="4866" width="7.85546875" style="203"/>
    <col min="4867" max="4867" width="8.140625" style="203" bestFit="1" customWidth="1"/>
    <col min="4868" max="5113" width="7.85546875" style="203"/>
    <col min="5114" max="5114" width="37.140625" style="203" customWidth="1"/>
    <col min="5115" max="5115" width="24.140625" style="203" customWidth="1"/>
    <col min="5116" max="5116" width="15.28515625" style="203" customWidth="1"/>
    <col min="5117" max="5117" width="18.7109375" style="203" customWidth="1"/>
    <col min="5118" max="5118" width="13.7109375" style="203" customWidth="1"/>
    <col min="5119" max="5119" width="13.42578125" style="203" customWidth="1"/>
    <col min="5120" max="5120" width="13.7109375" style="203" customWidth="1"/>
    <col min="5121" max="5121" width="16.28515625" style="203" customWidth="1"/>
    <col min="5122" max="5122" width="7.85546875" style="203"/>
    <col min="5123" max="5123" width="8.140625" style="203" bestFit="1" customWidth="1"/>
    <col min="5124" max="5369" width="7.85546875" style="203"/>
    <col min="5370" max="5370" width="37.140625" style="203" customWidth="1"/>
    <col min="5371" max="5371" width="24.140625" style="203" customWidth="1"/>
    <col min="5372" max="5372" width="15.28515625" style="203" customWidth="1"/>
    <col min="5373" max="5373" width="18.7109375" style="203" customWidth="1"/>
    <col min="5374" max="5374" width="13.7109375" style="203" customWidth="1"/>
    <col min="5375" max="5375" width="13.42578125" style="203" customWidth="1"/>
    <col min="5376" max="5376" width="13.7109375" style="203" customWidth="1"/>
    <col min="5377" max="5377" width="16.28515625" style="203" customWidth="1"/>
    <col min="5378" max="5378" width="7.85546875" style="203"/>
    <col min="5379" max="5379" width="8.140625" style="203" bestFit="1" customWidth="1"/>
    <col min="5380" max="5625" width="7.85546875" style="203"/>
    <col min="5626" max="5626" width="37.140625" style="203" customWidth="1"/>
    <col min="5627" max="5627" width="24.140625" style="203" customWidth="1"/>
    <col min="5628" max="5628" width="15.28515625" style="203" customWidth="1"/>
    <col min="5629" max="5629" width="18.7109375" style="203" customWidth="1"/>
    <col min="5630" max="5630" width="13.7109375" style="203" customWidth="1"/>
    <col min="5631" max="5631" width="13.42578125" style="203" customWidth="1"/>
    <col min="5632" max="5632" width="13.7109375" style="203" customWidth="1"/>
    <col min="5633" max="5633" width="16.28515625" style="203" customWidth="1"/>
    <col min="5634" max="5634" width="7.85546875" style="203"/>
    <col min="5635" max="5635" width="8.140625" style="203" bestFit="1" customWidth="1"/>
    <col min="5636" max="5881" width="7.85546875" style="203"/>
    <col min="5882" max="5882" width="37.140625" style="203" customWidth="1"/>
    <col min="5883" max="5883" width="24.140625" style="203" customWidth="1"/>
    <col min="5884" max="5884" width="15.28515625" style="203" customWidth="1"/>
    <col min="5885" max="5885" width="18.7109375" style="203" customWidth="1"/>
    <col min="5886" max="5886" width="13.7109375" style="203" customWidth="1"/>
    <col min="5887" max="5887" width="13.42578125" style="203" customWidth="1"/>
    <col min="5888" max="5888" width="13.7109375" style="203" customWidth="1"/>
    <col min="5889" max="5889" width="16.28515625" style="203" customWidth="1"/>
    <col min="5890" max="5890" width="7.85546875" style="203"/>
    <col min="5891" max="5891" width="8.140625" style="203" bestFit="1" customWidth="1"/>
    <col min="5892" max="6137" width="7.85546875" style="203"/>
    <col min="6138" max="6138" width="37.140625" style="203" customWidth="1"/>
    <col min="6139" max="6139" width="24.140625" style="203" customWidth="1"/>
    <col min="6140" max="6140" width="15.28515625" style="203" customWidth="1"/>
    <col min="6141" max="6141" width="18.7109375" style="203" customWidth="1"/>
    <col min="6142" max="6142" width="13.7109375" style="203" customWidth="1"/>
    <col min="6143" max="6143" width="13.42578125" style="203" customWidth="1"/>
    <col min="6144" max="6144" width="13.7109375" style="203" customWidth="1"/>
    <col min="6145" max="6145" width="16.28515625" style="203" customWidth="1"/>
    <col min="6146" max="6146" width="7.85546875" style="203"/>
    <col min="6147" max="6147" width="8.140625" style="203" bestFit="1" customWidth="1"/>
    <col min="6148" max="6393" width="7.85546875" style="203"/>
    <col min="6394" max="6394" width="37.140625" style="203" customWidth="1"/>
    <col min="6395" max="6395" width="24.140625" style="203" customWidth="1"/>
    <col min="6396" max="6396" width="15.28515625" style="203" customWidth="1"/>
    <col min="6397" max="6397" width="18.7109375" style="203" customWidth="1"/>
    <col min="6398" max="6398" width="13.7109375" style="203" customWidth="1"/>
    <col min="6399" max="6399" width="13.42578125" style="203" customWidth="1"/>
    <col min="6400" max="6400" width="13.7109375" style="203" customWidth="1"/>
    <col min="6401" max="6401" width="16.28515625" style="203" customWidth="1"/>
    <col min="6402" max="6402" width="7.85546875" style="203"/>
    <col min="6403" max="6403" width="8.140625" style="203" bestFit="1" customWidth="1"/>
    <col min="6404" max="6649" width="7.85546875" style="203"/>
    <col min="6650" max="6650" width="37.140625" style="203" customWidth="1"/>
    <col min="6651" max="6651" width="24.140625" style="203" customWidth="1"/>
    <col min="6652" max="6652" width="15.28515625" style="203" customWidth="1"/>
    <col min="6653" max="6653" width="18.7109375" style="203" customWidth="1"/>
    <col min="6654" max="6654" width="13.7109375" style="203" customWidth="1"/>
    <col min="6655" max="6655" width="13.42578125" style="203" customWidth="1"/>
    <col min="6656" max="6656" width="13.7109375" style="203" customWidth="1"/>
    <col min="6657" max="6657" width="16.28515625" style="203" customWidth="1"/>
    <col min="6658" max="6658" width="7.85546875" style="203"/>
    <col min="6659" max="6659" width="8.140625" style="203" bestFit="1" customWidth="1"/>
    <col min="6660" max="6905" width="7.85546875" style="203"/>
    <col min="6906" max="6906" width="37.140625" style="203" customWidth="1"/>
    <col min="6907" max="6907" width="24.140625" style="203" customWidth="1"/>
    <col min="6908" max="6908" width="15.28515625" style="203" customWidth="1"/>
    <col min="6909" max="6909" width="18.7109375" style="203" customWidth="1"/>
    <col min="6910" max="6910" width="13.7109375" style="203" customWidth="1"/>
    <col min="6911" max="6911" width="13.42578125" style="203" customWidth="1"/>
    <col min="6912" max="6912" width="13.7109375" style="203" customWidth="1"/>
    <col min="6913" max="6913" width="16.28515625" style="203" customWidth="1"/>
    <col min="6914" max="6914" width="7.85546875" style="203"/>
    <col min="6915" max="6915" width="8.140625" style="203" bestFit="1" customWidth="1"/>
    <col min="6916" max="7161" width="7.85546875" style="203"/>
    <col min="7162" max="7162" width="37.140625" style="203" customWidth="1"/>
    <col min="7163" max="7163" width="24.140625" style="203" customWidth="1"/>
    <col min="7164" max="7164" width="15.28515625" style="203" customWidth="1"/>
    <col min="7165" max="7165" width="18.7109375" style="203" customWidth="1"/>
    <col min="7166" max="7166" width="13.7109375" style="203" customWidth="1"/>
    <col min="7167" max="7167" width="13.42578125" style="203" customWidth="1"/>
    <col min="7168" max="7168" width="13.7109375" style="203" customWidth="1"/>
    <col min="7169" max="7169" width="16.28515625" style="203" customWidth="1"/>
    <col min="7170" max="7170" width="7.85546875" style="203"/>
    <col min="7171" max="7171" width="8.140625" style="203" bestFit="1" customWidth="1"/>
    <col min="7172" max="7417" width="7.85546875" style="203"/>
    <col min="7418" max="7418" width="37.140625" style="203" customWidth="1"/>
    <col min="7419" max="7419" width="24.140625" style="203" customWidth="1"/>
    <col min="7420" max="7420" width="15.28515625" style="203" customWidth="1"/>
    <col min="7421" max="7421" width="18.7109375" style="203" customWidth="1"/>
    <col min="7422" max="7422" width="13.7109375" style="203" customWidth="1"/>
    <col min="7423" max="7423" width="13.42578125" style="203" customWidth="1"/>
    <col min="7424" max="7424" width="13.7109375" style="203" customWidth="1"/>
    <col min="7425" max="7425" width="16.28515625" style="203" customWidth="1"/>
    <col min="7426" max="7426" width="7.85546875" style="203"/>
    <col min="7427" max="7427" width="8.140625" style="203" bestFit="1" customWidth="1"/>
    <col min="7428" max="7673" width="7.85546875" style="203"/>
    <col min="7674" max="7674" width="37.140625" style="203" customWidth="1"/>
    <col min="7675" max="7675" width="24.140625" style="203" customWidth="1"/>
    <col min="7676" max="7676" width="15.28515625" style="203" customWidth="1"/>
    <col min="7677" max="7677" width="18.7109375" style="203" customWidth="1"/>
    <col min="7678" max="7678" width="13.7109375" style="203" customWidth="1"/>
    <col min="7679" max="7679" width="13.42578125" style="203" customWidth="1"/>
    <col min="7680" max="7680" width="13.7109375" style="203" customWidth="1"/>
    <col min="7681" max="7681" width="16.28515625" style="203" customWidth="1"/>
    <col min="7682" max="7682" width="7.85546875" style="203"/>
    <col min="7683" max="7683" width="8.140625" style="203" bestFit="1" customWidth="1"/>
    <col min="7684" max="7929" width="7.85546875" style="203"/>
    <col min="7930" max="7930" width="37.140625" style="203" customWidth="1"/>
    <col min="7931" max="7931" width="24.140625" style="203" customWidth="1"/>
    <col min="7932" max="7932" width="15.28515625" style="203" customWidth="1"/>
    <col min="7933" max="7933" width="18.7109375" style="203" customWidth="1"/>
    <col min="7934" max="7934" width="13.7109375" style="203" customWidth="1"/>
    <col min="7935" max="7935" width="13.42578125" style="203" customWidth="1"/>
    <col min="7936" max="7936" width="13.7109375" style="203" customWidth="1"/>
    <col min="7937" max="7937" width="16.28515625" style="203" customWidth="1"/>
    <col min="7938" max="7938" width="7.85546875" style="203"/>
    <col min="7939" max="7939" width="8.140625" style="203" bestFit="1" customWidth="1"/>
    <col min="7940" max="8185" width="7.85546875" style="203"/>
    <col min="8186" max="8186" width="37.140625" style="203" customWidth="1"/>
    <col min="8187" max="8187" width="24.140625" style="203" customWidth="1"/>
    <col min="8188" max="8188" width="15.28515625" style="203" customWidth="1"/>
    <col min="8189" max="8189" width="18.7109375" style="203" customWidth="1"/>
    <col min="8190" max="8190" width="13.7109375" style="203" customWidth="1"/>
    <col min="8191" max="8191" width="13.42578125" style="203" customWidth="1"/>
    <col min="8192" max="8192" width="13.7109375" style="203" customWidth="1"/>
    <col min="8193" max="8193" width="16.28515625" style="203" customWidth="1"/>
    <col min="8194" max="8194" width="7.85546875" style="203"/>
    <col min="8195" max="8195" width="8.140625" style="203" bestFit="1" customWidth="1"/>
    <col min="8196" max="8441" width="7.85546875" style="203"/>
    <col min="8442" max="8442" width="37.140625" style="203" customWidth="1"/>
    <col min="8443" max="8443" width="24.140625" style="203" customWidth="1"/>
    <col min="8444" max="8444" width="15.28515625" style="203" customWidth="1"/>
    <col min="8445" max="8445" width="18.7109375" style="203" customWidth="1"/>
    <col min="8446" max="8446" width="13.7109375" style="203" customWidth="1"/>
    <col min="8447" max="8447" width="13.42578125" style="203" customWidth="1"/>
    <col min="8448" max="8448" width="13.7109375" style="203" customWidth="1"/>
    <col min="8449" max="8449" width="16.28515625" style="203" customWidth="1"/>
    <col min="8450" max="8450" width="7.85546875" style="203"/>
    <col min="8451" max="8451" width="8.140625" style="203" bestFit="1" customWidth="1"/>
    <col min="8452" max="8697" width="7.85546875" style="203"/>
    <col min="8698" max="8698" width="37.140625" style="203" customWidth="1"/>
    <col min="8699" max="8699" width="24.140625" style="203" customWidth="1"/>
    <col min="8700" max="8700" width="15.28515625" style="203" customWidth="1"/>
    <col min="8701" max="8701" width="18.7109375" style="203" customWidth="1"/>
    <col min="8702" max="8702" width="13.7109375" style="203" customWidth="1"/>
    <col min="8703" max="8703" width="13.42578125" style="203" customWidth="1"/>
    <col min="8704" max="8704" width="13.7109375" style="203" customWidth="1"/>
    <col min="8705" max="8705" width="16.28515625" style="203" customWidth="1"/>
    <col min="8706" max="8706" width="7.85546875" style="203"/>
    <col min="8707" max="8707" width="8.140625" style="203" bestFit="1" customWidth="1"/>
    <col min="8708" max="8953" width="7.85546875" style="203"/>
    <col min="8954" max="8954" width="37.140625" style="203" customWidth="1"/>
    <col min="8955" max="8955" width="24.140625" style="203" customWidth="1"/>
    <col min="8956" max="8956" width="15.28515625" style="203" customWidth="1"/>
    <col min="8957" max="8957" width="18.7109375" style="203" customWidth="1"/>
    <col min="8958" max="8958" width="13.7109375" style="203" customWidth="1"/>
    <col min="8959" max="8959" width="13.42578125" style="203" customWidth="1"/>
    <col min="8960" max="8960" width="13.7109375" style="203" customWidth="1"/>
    <col min="8961" max="8961" width="16.28515625" style="203" customWidth="1"/>
    <col min="8962" max="8962" width="7.85546875" style="203"/>
    <col min="8963" max="8963" width="8.140625" style="203" bestFit="1" customWidth="1"/>
    <col min="8964" max="9209" width="7.85546875" style="203"/>
    <col min="9210" max="9210" width="37.140625" style="203" customWidth="1"/>
    <col min="9211" max="9211" width="24.140625" style="203" customWidth="1"/>
    <col min="9212" max="9212" width="15.28515625" style="203" customWidth="1"/>
    <col min="9213" max="9213" width="18.7109375" style="203" customWidth="1"/>
    <col min="9214" max="9214" width="13.7109375" style="203" customWidth="1"/>
    <col min="9215" max="9215" width="13.42578125" style="203" customWidth="1"/>
    <col min="9216" max="9216" width="13.7109375" style="203" customWidth="1"/>
    <col min="9217" max="9217" width="16.28515625" style="203" customWidth="1"/>
    <col min="9218" max="9218" width="7.85546875" style="203"/>
    <col min="9219" max="9219" width="8.140625" style="203" bestFit="1" customWidth="1"/>
    <col min="9220" max="9465" width="7.85546875" style="203"/>
    <col min="9466" max="9466" width="37.140625" style="203" customWidth="1"/>
    <col min="9467" max="9467" width="24.140625" style="203" customWidth="1"/>
    <col min="9468" max="9468" width="15.28515625" style="203" customWidth="1"/>
    <col min="9469" max="9469" width="18.7109375" style="203" customWidth="1"/>
    <col min="9470" max="9470" width="13.7109375" style="203" customWidth="1"/>
    <col min="9471" max="9471" width="13.42578125" style="203" customWidth="1"/>
    <col min="9472" max="9472" width="13.7109375" style="203" customWidth="1"/>
    <col min="9473" max="9473" width="16.28515625" style="203" customWidth="1"/>
    <col min="9474" max="9474" width="7.85546875" style="203"/>
    <col min="9475" max="9475" width="8.140625" style="203" bestFit="1" customWidth="1"/>
    <col min="9476" max="9721" width="7.85546875" style="203"/>
    <col min="9722" max="9722" width="37.140625" style="203" customWidth="1"/>
    <col min="9723" max="9723" width="24.140625" style="203" customWidth="1"/>
    <col min="9724" max="9724" width="15.28515625" style="203" customWidth="1"/>
    <col min="9725" max="9725" width="18.7109375" style="203" customWidth="1"/>
    <col min="9726" max="9726" width="13.7109375" style="203" customWidth="1"/>
    <col min="9727" max="9727" width="13.42578125" style="203" customWidth="1"/>
    <col min="9728" max="9728" width="13.7109375" style="203" customWidth="1"/>
    <col min="9729" max="9729" width="16.28515625" style="203" customWidth="1"/>
    <col min="9730" max="9730" width="7.85546875" style="203"/>
    <col min="9731" max="9731" width="8.140625" style="203" bestFit="1" customWidth="1"/>
    <col min="9732" max="9977" width="7.85546875" style="203"/>
    <col min="9978" max="9978" width="37.140625" style="203" customWidth="1"/>
    <col min="9979" max="9979" width="24.140625" style="203" customWidth="1"/>
    <col min="9980" max="9980" width="15.28515625" style="203" customWidth="1"/>
    <col min="9981" max="9981" width="18.7109375" style="203" customWidth="1"/>
    <col min="9982" max="9982" width="13.7109375" style="203" customWidth="1"/>
    <col min="9983" max="9983" width="13.42578125" style="203" customWidth="1"/>
    <col min="9984" max="9984" width="13.7109375" style="203" customWidth="1"/>
    <col min="9985" max="9985" width="16.28515625" style="203" customWidth="1"/>
    <col min="9986" max="9986" width="7.85546875" style="203"/>
    <col min="9987" max="9987" width="8.140625" style="203" bestFit="1" customWidth="1"/>
    <col min="9988" max="10233" width="7.85546875" style="203"/>
    <col min="10234" max="10234" width="37.140625" style="203" customWidth="1"/>
    <col min="10235" max="10235" width="24.140625" style="203" customWidth="1"/>
    <col min="10236" max="10236" width="15.28515625" style="203" customWidth="1"/>
    <col min="10237" max="10237" width="18.7109375" style="203" customWidth="1"/>
    <col min="10238" max="10238" width="13.7109375" style="203" customWidth="1"/>
    <col min="10239" max="10239" width="13.42578125" style="203" customWidth="1"/>
    <col min="10240" max="10240" width="13.7109375" style="203" customWidth="1"/>
    <col min="10241" max="10241" width="16.28515625" style="203" customWidth="1"/>
    <col min="10242" max="10242" width="7.85546875" style="203"/>
    <col min="10243" max="10243" width="8.140625" style="203" bestFit="1" customWidth="1"/>
    <col min="10244" max="10489" width="7.85546875" style="203"/>
    <col min="10490" max="10490" width="37.140625" style="203" customWidth="1"/>
    <col min="10491" max="10491" width="24.140625" style="203" customWidth="1"/>
    <col min="10492" max="10492" width="15.28515625" style="203" customWidth="1"/>
    <col min="10493" max="10493" width="18.7109375" style="203" customWidth="1"/>
    <col min="10494" max="10494" width="13.7109375" style="203" customWidth="1"/>
    <col min="10495" max="10495" width="13.42578125" style="203" customWidth="1"/>
    <col min="10496" max="10496" width="13.7109375" style="203" customWidth="1"/>
    <col min="10497" max="10497" width="16.28515625" style="203" customWidth="1"/>
    <col min="10498" max="10498" width="7.85546875" style="203"/>
    <col min="10499" max="10499" width="8.140625" style="203" bestFit="1" customWidth="1"/>
    <col min="10500" max="10745" width="7.85546875" style="203"/>
    <col min="10746" max="10746" width="37.140625" style="203" customWidth="1"/>
    <col min="10747" max="10747" width="24.140625" style="203" customWidth="1"/>
    <col min="10748" max="10748" width="15.28515625" style="203" customWidth="1"/>
    <col min="10749" max="10749" width="18.7109375" style="203" customWidth="1"/>
    <col min="10750" max="10750" width="13.7109375" style="203" customWidth="1"/>
    <col min="10751" max="10751" width="13.42578125" style="203" customWidth="1"/>
    <col min="10752" max="10752" width="13.7109375" style="203" customWidth="1"/>
    <col min="10753" max="10753" width="16.28515625" style="203" customWidth="1"/>
    <col min="10754" max="10754" width="7.85546875" style="203"/>
    <col min="10755" max="10755" width="8.140625" style="203" bestFit="1" customWidth="1"/>
    <col min="10756" max="11001" width="7.85546875" style="203"/>
    <col min="11002" max="11002" width="37.140625" style="203" customWidth="1"/>
    <col min="11003" max="11003" width="24.140625" style="203" customWidth="1"/>
    <col min="11004" max="11004" width="15.28515625" style="203" customWidth="1"/>
    <col min="11005" max="11005" width="18.7109375" style="203" customWidth="1"/>
    <col min="11006" max="11006" width="13.7109375" style="203" customWidth="1"/>
    <col min="11007" max="11007" width="13.42578125" style="203" customWidth="1"/>
    <col min="11008" max="11008" width="13.7109375" style="203" customWidth="1"/>
    <col min="11009" max="11009" width="16.28515625" style="203" customWidth="1"/>
    <col min="11010" max="11010" width="7.85546875" style="203"/>
    <col min="11011" max="11011" width="8.140625" style="203" bestFit="1" customWidth="1"/>
    <col min="11012" max="11257" width="7.85546875" style="203"/>
    <col min="11258" max="11258" width="37.140625" style="203" customWidth="1"/>
    <col min="11259" max="11259" width="24.140625" style="203" customWidth="1"/>
    <col min="11260" max="11260" width="15.28515625" style="203" customWidth="1"/>
    <col min="11261" max="11261" width="18.7109375" style="203" customWidth="1"/>
    <col min="11262" max="11262" width="13.7109375" style="203" customWidth="1"/>
    <col min="11263" max="11263" width="13.42578125" style="203" customWidth="1"/>
    <col min="11264" max="11264" width="13.7109375" style="203" customWidth="1"/>
    <col min="11265" max="11265" width="16.28515625" style="203" customWidth="1"/>
    <col min="11266" max="11266" width="7.85546875" style="203"/>
    <col min="11267" max="11267" width="8.140625" style="203" bestFit="1" customWidth="1"/>
    <col min="11268" max="11513" width="7.85546875" style="203"/>
    <col min="11514" max="11514" width="37.140625" style="203" customWidth="1"/>
    <col min="11515" max="11515" width="24.140625" style="203" customWidth="1"/>
    <col min="11516" max="11516" width="15.28515625" style="203" customWidth="1"/>
    <col min="11517" max="11517" width="18.7109375" style="203" customWidth="1"/>
    <col min="11518" max="11518" width="13.7109375" style="203" customWidth="1"/>
    <col min="11519" max="11519" width="13.42578125" style="203" customWidth="1"/>
    <col min="11520" max="11520" width="13.7109375" style="203" customWidth="1"/>
    <col min="11521" max="11521" width="16.28515625" style="203" customWidth="1"/>
    <col min="11522" max="11522" width="7.85546875" style="203"/>
    <col min="11523" max="11523" width="8.140625" style="203" bestFit="1" customWidth="1"/>
    <col min="11524" max="11769" width="7.85546875" style="203"/>
    <col min="11770" max="11770" width="37.140625" style="203" customWidth="1"/>
    <col min="11771" max="11771" width="24.140625" style="203" customWidth="1"/>
    <col min="11772" max="11772" width="15.28515625" style="203" customWidth="1"/>
    <col min="11773" max="11773" width="18.7109375" style="203" customWidth="1"/>
    <col min="11774" max="11774" width="13.7109375" style="203" customWidth="1"/>
    <col min="11775" max="11775" width="13.42578125" style="203" customWidth="1"/>
    <col min="11776" max="11776" width="13.7109375" style="203" customWidth="1"/>
    <col min="11777" max="11777" width="16.28515625" style="203" customWidth="1"/>
    <col min="11778" max="11778" width="7.85546875" style="203"/>
    <col min="11779" max="11779" width="8.140625" style="203" bestFit="1" customWidth="1"/>
    <col min="11780" max="12025" width="7.85546875" style="203"/>
    <col min="12026" max="12026" width="37.140625" style="203" customWidth="1"/>
    <col min="12027" max="12027" width="24.140625" style="203" customWidth="1"/>
    <col min="12028" max="12028" width="15.28515625" style="203" customWidth="1"/>
    <col min="12029" max="12029" width="18.7109375" style="203" customWidth="1"/>
    <col min="12030" max="12030" width="13.7109375" style="203" customWidth="1"/>
    <col min="12031" max="12031" width="13.42578125" style="203" customWidth="1"/>
    <col min="12032" max="12032" width="13.7109375" style="203" customWidth="1"/>
    <col min="12033" max="12033" width="16.28515625" style="203" customWidth="1"/>
    <col min="12034" max="12034" width="7.85546875" style="203"/>
    <col min="12035" max="12035" width="8.140625" style="203" bestFit="1" customWidth="1"/>
    <col min="12036" max="12281" width="7.85546875" style="203"/>
    <col min="12282" max="12282" width="37.140625" style="203" customWidth="1"/>
    <col min="12283" max="12283" width="24.140625" style="203" customWidth="1"/>
    <col min="12284" max="12284" width="15.28515625" style="203" customWidth="1"/>
    <col min="12285" max="12285" width="18.7109375" style="203" customWidth="1"/>
    <col min="12286" max="12286" width="13.7109375" style="203" customWidth="1"/>
    <col min="12287" max="12287" width="13.42578125" style="203" customWidth="1"/>
    <col min="12288" max="12288" width="13.7109375" style="203" customWidth="1"/>
    <col min="12289" max="12289" width="16.28515625" style="203" customWidth="1"/>
    <col min="12290" max="12290" width="7.85546875" style="203"/>
    <col min="12291" max="12291" width="8.140625" style="203" bestFit="1" customWidth="1"/>
    <col min="12292" max="12537" width="7.85546875" style="203"/>
    <col min="12538" max="12538" width="37.140625" style="203" customWidth="1"/>
    <col min="12539" max="12539" width="24.140625" style="203" customWidth="1"/>
    <col min="12540" max="12540" width="15.28515625" style="203" customWidth="1"/>
    <col min="12541" max="12541" width="18.7109375" style="203" customWidth="1"/>
    <col min="12542" max="12542" width="13.7109375" style="203" customWidth="1"/>
    <col min="12543" max="12543" width="13.42578125" style="203" customWidth="1"/>
    <col min="12544" max="12544" width="13.7109375" style="203" customWidth="1"/>
    <col min="12545" max="12545" width="16.28515625" style="203" customWidth="1"/>
    <col min="12546" max="12546" width="7.85546875" style="203"/>
    <col min="12547" max="12547" width="8.140625" style="203" bestFit="1" customWidth="1"/>
    <col min="12548" max="12793" width="7.85546875" style="203"/>
    <col min="12794" max="12794" width="37.140625" style="203" customWidth="1"/>
    <col min="12795" max="12795" width="24.140625" style="203" customWidth="1"/>
    <col min="12796" max="12796" width="15.28515625" style="203" customWidth="1"/>
    <col min="12797" max="12797" width="18.7109375" style="203" customWidth="1"/>
    <col min="12798" max="12798" width="13.7109375" style="203" customWidth="1"/>
    <col min="12799" max="12799" width="13.42578125" style="203" customWidth="1"/>
    <col min="12800" max="12800" width="13.7109375" style="203" customWidth="1"/>
    <col min="12801" max="12801" width="16.28515625" style="203" customWidth="1"/>
    <col min="12802" max="12802" width="7.85546875" style="203"/>
    <col min="12803" max="12803" width="8.140625" style="203" bestFit="1" customWidth="1"/>
    <col min="12804" max="13049" width="7.85546875" style="203"/>
    <col min="13050" max="13050" width="37.140625" style="203" customWidth="1"/>
    <col min="13051" max="13051" width="24.140625" style="203" customWidth="1"/>
    <col min="13052" max="13052" width="15.28515625" style="203" customWidth="1"/>
    <col min="13053" max="13053" width="18.7109375" style="203" customWidth="1"/>
    <col min="13054" max="13054" width="13.7109375" style="203" customWidth="1"/>
    <col min="13055" max="13055" width="13.42578125" style="203" customWidth="1"/>
    <col min="13056" max="13056" width="13.7109375" style="203" customWidth="1"/>
    <col min="13057" max="13057" width="16.28515625" style="203" customWidth="1"/>
    <col min="13058" max="13058" width="7.85546875" style="203"/>
    <col min="13059" max="13059" width="8.140625" style="203" bestFit="1" customWidth="1"/>
    <col min="13060" max="13305" width="7.85546875" style="203"/>
    <col min="13306" max="13306" width="37.140625" style="203" customWidth="1"/>
    <col min="13307" max="13307" width="24.140625" style="203" customWidth="1"/>
    <col min="13308" max="13308" width="15.28515625" style="203" customWidth="1"/>
    <col min="13309" max="13309" width="18.7109375" style="203" customWidth="1"/>
    <col min="13310" max="13310" width="13.7109375" style="203" customWidth="1"/>
    <col min="13311" max="13311" width="13.42578125" style="203" customWidth="1"/>
    <col min="13312" max="13312" width="13.7109375" style="203" customWidth="1"/>
    <col min="13313" max="13313" width="16.28515625" style="203" customWidth="1"/>
    <col min="13314" max="13314" width="7.85546875" style="203"/>
    <col min="13315" max="13315" width="8.140625" style="203" bestFit="1" customWidth="1"/>
    <col min="13316" max="13561" width="7.85546875" style="203"/>
    <col min="13562" max="13562" width="37.140625" style="203" customWidth="1"/>
    <col min="13563" max="13563" width="24.140625" style="203" customWidth="1"/>
    <col min="13564" max="13564" width="15.28515625" style="203" customWidth="1"/>
    <col min="13565" max="13565" width="18.7109375" style="203" customWidth="1"/>
    <col min="13566" max="13566" width="13.7109375" style="203" customWidth="1"/>
    <col min="13567" max="13567" width="13.42578125" style="203" customWidth="1"/>
    <col min="13568" max="13568" width="13.7109375" style="203" customWidth="1"/>
    <col min="13569" max="13569" width="16.28515625" style="203" customWidth="1"/>
    <col min="13570" max="13570" width="7.85546875" style="203"/>
    <col min="13571" max="13571" width="8.140625" style="203" bestFit="1" customWidth="1"/>
    <col min="13572" max="13817" width="7.85546875" style="203"/>
    <col min="13818" max="13818" width="37.140625" style="203" customWidth="1"/>
    <col min="13819" max="13819" width="24.140625" style="203" customWidth="1"/>
    <col min="13820" max="13820" width="15.28515625" style="203" customWidth="1"/>
    <col min="13821" max="13821" width="18.7109375" style="203" customWidth="1"/>
    <col min="13822" max="13822" width="13.7109375" style="203" customWidth="1"/>
    <col min="13823" max="13823" width="13.42578125" style="203" customWidth="1"/>
    <col min="13824" max="13824" width="13.7109375" style="203" customWidth="1"/>
    <col min="13825" max="13825" width="16.28515625" style="203" customWidth="1"/>
    <col min="13826" max="13826" width="7.85546875" style="203"/>
    <col min="13827" max="13827" width="8.140625" style="203" bestFit="1" customWidth="1"/>
    <col min="13828" max="14073" width="7.85546875" style="203"/>
    <col min="14074" max="14074" width="37.140625" style="203" customWidth="1"/>
    <col min="14075" max="14075" width="24.140625" style="203" customWidth="1"/>
    <col min="14076" max="14076" width="15.28515625" style="203" customWidth="1"/>
    <col min="14077" max="14077" width="18.7109375" style="203" customWidth="1"/>
    <col min="14078" max="14078" width="13.7109375" style="203" customWidth="1"/>
    <col min="14079" max="14079" width="13.42578125" style="203" customWidth="1"/>
    <col min="14080" max="14080" width="13.7109375" style="203" customWidth="1"/>
    <col min="14081" max="14081" width="16.28515625" style="203" customWidth="1"/>
    <col min="14082" max="14082" width="7.85546875" style="203"/>
    <col min="14083" max="14083" width="8.140625" style="203" bestFit="1" customWidth="1"/>
    <col min="14084" max="14329" width="7.85546875" style="203"/>
    <col min="14330" max="14330" width="37.140625" style="203" customWidth="1"/>
    <col min="14331" max="14331" width="24.140625" style="203" customWidth="1"/>
    <col min="14332" max="14332" width="15.28515625" style="203" customWidth="1"/>
    <col min="14333" max="14333" width="18.7109375" style="203" customWidth="1"/>
    <col min="14334" max="14334" width="13.7109375" style="203" customWidth="1"/>
    <col min="14335" max="14335" width="13.42578125" style="203" customWidth="1"/>
    <col min="14336" max="14336" width="13.7109375" style="203" customWidth="1"/>
    <col min="14337" max="14337" width="16.28515625" style="203" customWidth="1"/>
    <col min="14338" max="14338" width="7.85546875" style="203"/>
    <col min="14339" max="14339" width="8.140625" style="203" bestFit="1" customWidth="1"/>
    <col min="14340" max="14585" width="7.85546875" style="203"/>
    <col min="14586" max="14586" width="37.140625" style="203" customWidth="1"/>
    <col min="14587" max="14587" width="24.140625" style="203" customWidth="1"/>
    <col min="14588" max="14588" width="15.28515625" style="203" customWidth="1"/>
    <col min="14589" max="14589" width="18.7109375" style="203" customWidth="1"/>
    <col min="14590" max="14590" width="13.7109375" style="203" customWidth="1"/>
    <col min="14591" max="14591" width="13.42578125" style="203" customWidth="1"/>
    <col min="14592" max="14592" width="13.7109375" style="203" customWidth="1"/>
    <col min="14593" max="14593" width="16.28515625" style="203" customWidth="1"/>
    <col min="14594" max="14594" width="7.85546875" style="203"/>
    <col min="14595" max="14595" width="8.140625" style="203" bestFit="1" customWidth="1"/>
    <col min="14596" max="14841" width="7.85546875" style="203"/>
    <col min="14842" max="14842" width="37.140625" style="203" customWidth="1"/>
    <col min="14843" max="14843" width="24.140625" style="203" customWidth="1"/>
    <col min="14844" max="14844" width="15.28515625" style="203" customWidth="1"/>
    <col min="14845" max="14845" width="18.7109375" style="203" customWidth="1"/>
    <col min="14846" max="14846" width="13.7109375" style="203" customWidth="1"/>
    <col min="14847" max="14847" width="13.42578125" style="203" customWidth="1"/>
    <col min="14848" max="14848" width="13.7109375" style="203" customWidth="1"/>
    <col min="14849" max="14849" width="16.28515625" style="203" customWidth="1"/>
    <col min="14850" max="14850" width="7.85546875" style="203"/>
    <col min="14851" max="14851" width="8.140625" style="203" bestFit="1" customWidth="1"/>
    <col min="14852" max="15097" width="7.85546875" style="203"/>
    <col min="15098" max="15098" width="37.140625" style="203" customWidth="1"/>
    <col min="15099" max="15099" width="24.140625" style="203" customWidth="1"/>
    <col min="15100" max="15100" width="15.28515625" style="203" customWidth="1"/>
    <col min="15101" max="15101" width="18.7109375" style="203" customWidth="1"/>
    <col min="15102" max="15102" width="13.7109375" style="203" customWidth="1"/>
    <col min="15103" max="15103" width="13.42578125" style="203" customWidth="1"/>
    <col min="15104" max="15104" width="13.7109375" style="203" customWidth="1"/>
    <col min="15105" max="15105" width="16.28515625" style="203" customWidth="1"/>
    <col min="15106" max="15106" width="7.85546875" style="203"/>
    <col min="15107" max="15107" width="8.140625" style="203" bestFit="1" customWidth="1"/>
    <col min="15108" max="15353" width="7.85546875" style="203"/>
    <col min="15354" max="15354" width="37.140625" style="203" customWidth="1"/>
    <col min="15355" max="15355" width="24.140625" style="203" customWidth="1"/>
    <col min="15356" max="15356" width="15.28515625" style="203" customWidth="1"/>
    <col min="15357" max="15357" width="18.7109375" style="203" customWidth="1"/>
    <col min="15358" max="15358" width="13.7109375" style="203" customWidth="1"/>
    <col min="15359" max="15359" width="13.42578125" style="203" customWidth="1"/>
    <col min="15360" max="15360" width="13.7109375" style="203" customWidth="1"/>
    <col min="15361" max="15361" width="16.28515625" style="203" customWidth="1"/>
    <col min="15362" max="15362" width="7.85546875" style="203"/>
    <col min="15363" max="15363" width="8.140625" style="203" bestFit="1" customWidth="1"/>
    <col min="15364" max="15609" width="7.85546875" style="203"/>
    <col min="15610" max="15610" width="37.140625" style="203" customWidth="1"/>
    <col min="15611" max="15611" width="24.140625" style="203" customWidth="1"/>
    <col min="15612" max="15612" width="15.28515625" style="203" customWidth="1"/>
    <col min="15613" max="15613" width="18.7109375" style="203" customWidth="1"/>
    <col min="15614" max="15614" width="13.7109375" style="203" customWidth="1"/>
    <col min="15615" max="15615" width="13.42578125" style="203" customWidth="1"/>
    <col min="15616" max="15616" width="13.7109375" style="203" customWidth="1"/>
    <col min="15617" max="15617" width="16.28515625" style="203" customWidth="1"/>
    <col min="15618" max="15618" width="7.85546875" style="203"/>
    <col min="15619" max="15619" width="8.140625" style="203" bestFit="1" customWidth="1"/>
    <col min="15620" max="15865" width="7.85546875" style="203"/>
    <col min="15866" max="15866" width="37.140625" style="203" customWidth="1"/>
    <col min="15867" max="15867" width="24.140625" style="203" customWidth="1"/>
    <col min="15868" max="15868" width="15.28515625" style="203" customWidth="1"/>
    <col min="15869" max="15869" width="18.7109375" style="203" customWidth="1"/>
    <col min="15870" max="15870" width="13.7109375" style="203" customWidth="1"/>
    <col min="15871" max="15871" width="13.42578125" style="203" customWidth="1"/>
    <col min="15872" max="15872" width="13.7109375" style="203" customWidth="1"/>
    <col min="15873" max="15873" width="16.28515625" style="203" customWidth="1"/>
    <col min="15874" max="15874" width="7.85546875" style="203"/>
    <col min="15875" max="15875" width="8.140625" style="203" bestFit="1" customWidth="1"/>
    <col min="15876" max="16121" width="7.85546875" style="203"/>
    <col min="16122" max="16122" width="37.140625" style="203" customWidth="1"/>
    <col min="16123" max="16123" width="24.140625" style="203" customWidth="1"/>
    <col min="16124" max="16124" width="15.28515625" style="203" customWidth="1"/>
    <col min="16125" max="16125" width="18.7109375" style="203" customWidth="1"/>
    <col min="16126" max="16126" width="13.7109375" style="203" customWidth="1"/>
    <col min="16127" max="16127" width="13.42578125" style="203" customWidth="1"/>
    <col min="16128" max="16128" width="13.7109375" style="203" customWidth="1"/>
    <col min="16129" max="16129" width="16.28515625" style="203" customWidth="1"/>
    <col min="16130" max="16130" width="7.85546875" style="203"/>
    <col min="16131" max="16131" width="8.140625" style="203" bestFit="1" customWidth="1"/>
    <col min="16132" max="16384" width="7.85546875" style="203"/>
  </cols>
  <sheetData>
    <row r="1" spans="1:15" ht="15">
      <c r="A1" s="332" t="s">
        <v>192</v>
      </c>
      <c r="B1" s="225"/>
      <c r="C1" s="225"/>
      <c r="D1" s="254"/>
      <c r="E1" s="254"/>
      <c r="F1" s="254"/>
      <c r="G1" s="254"/>
      <c r="H1" s="254"/>
      <c r="I1" s="255"/>
    </row>
    <row r="2" spans="1:15">
      <c r="A2" s="255"/>
      <c r="B2" s="255"/>
      <c r="C2" s="255"/>
      <c r="D2" s="255"/>
      <c r="E2" s="255"/>
      <c r="F2" s="255"/>
      <c r="G2" s="255"/>
      <c r="H2" s="255"/>
      <c r="I2" s="255"/>
    </row>
    <row r="3" spans="1:15" s="260" customFormat="1" ht="41.45">
      <c r="A3" s="256" t="s">
        <v>193</v>
      </c>
      <c r="B3" s="257" t="s">
        <v>194</v>
      </c>
      <c r="C3" s="258" t="s">
        <v>195</v>
      </c>
      <c r="D3" s="258" t="s">
        <v>196</v>
      </c>
      <c r="E3" s="258" t="s">
        <v>197</v>
      </c>
      <c r="F3" s="258" t="s">
        <v>198</v>
      </c>
      <c r="G3" s="258" t="s">
        <v>199</v>
      </c>
      <c r="H3" s="258" t="s">
        <v>200</v>
      </c>
      <c r="I3" s="259"/>
    </row>
    <row r="4" spans="1:15">
      <c r="C4" s="261"/>
      <c r="D4" s="262"/>
      <c r="E4" s="262"/>
      <c r="F4" s="262"/>
      <c r="G4" s="262"/>
      <c r="H4" s="263"/>
      <c r="I4" s="264"/>
      <c r="M4" s="265"/>
    </row>
    <row r="5" spans="1:15">
      <c r="A5" s="203" t="s">
        <v>201</v>
      </c>
      <c r="B5" s="266">
        <v>13951</v>
      </c>
      <c r="C5" s="265">
        <v>7708</v>
      </c>
      <c r="D5" s="267">
        <v>38.9</v>
      </c>
      <c r="E5" s="265">
        <v>19474</v>
      </c>
      <c r="F5" s="268">
        <v>23</v>
      </c>
      <c r="G5" s="265">
        <v>3576</v>
      </c>
      <c r="H5" s="268">
        <v>6</v>
      </c>
      <c r="M5" s="269"/>
    </row>
    <row r="6" spans="1:15">
      <c r="A6" s="255" t="s">
        <v>202</v>
      </c>
      <c r="B6" s="270">
        <v>5970</v>
      </c>
      <c r="C6" s="271">
        <v>3853</v>
      </c>
      <c r="D6" s="272">
        <v>19.600000000000001</v>
      </c>
      <c r="E6" s="271">
        <v>7588</v>
      </c>
      <c r="F6" s="273">
        <v>12.8</v>
      </c>
      <c r="G6" s="271">
        <v>1873</v>
      </c>
      <c r="H6" s="273">
        <v>6.9</v>
      </c>
      <c r="M6" s="265"/>
    </row>
    <row r="7" spans="1:15">
      <c r="A7" s="203" t="s">
        <v>203</v>
      </c>
      <c r="B7" s="274">
        <v>3349</v>
      </c>
      <c r="C7" s="275">
        <v>2429</v>
      </c>
      <c r="D7" s="272">
        <v>21.2</v>
      </c>
      <c r="E7" s="275">
        <v>4703</v>
      </c>
      <c r="F7" s="273">
        <v>13.5</v>
      </c>
      <c r="G7" s="275">
        <v>1628</v>
      </c>
      <c r="H7" s="273">
        <v>5.3</v>
      </c>
      <c r="M7" s="265"/>
      <c r="O7" s="265"/>
    </row>
    <row r="8" spans="1:15">
      <c r="A8" s="276" t="s">
        <v>204</v>
      </c>
      <c r="B8" s="274">
        <v>2334</v>
      </c>
      <c r="C8" s="275">
        <v>1597</v>
      </c>
      <c r="D8" s="272">
        <v>25.5</v>
      </c>
      <c r="E8" s="275">
        <v>3731</v>
      </c>
      <c r="F8" s="273">
        <v>17.2</v>
      </c>
      <c r="G8" s="275">
        <v>374</v>
      </c>
      <c r="H8" s="273">
        <v>3.5</v>
      </c>
      <c r="M8" s="265"/>
      <c r="O8" s="269"/>
    </row>
    <row r="9" spans="1:15">
      <c r="A9" s="254" t="s">
        <v>205</v>
      </c>
      <c r="B9" s="274">
        <v>4975</v>
      </c>
      <c r="C9" s="275">
        <v>1893</v>
      </c>
      <c r="D9" s="272">
        <v>44.9</v>
      </c>
      <c r="E9" s="275">
        <v>7268</v>
      </c>
      <c r="F9" s="273">
        <v>15.1</v>
      </c>
      <c r="G9" s="275">
        <v>111</v>
      </c>
      <c r="H9" s="273">
        <v>16.2</v>
      </c>
      <c r="M9" s="265"/>
      <c r="O9" s="265"/>
    </row>
    <row r="10" spans="1:15">
      <c r="A10" s="276" t="s">
        <v>150</v>
      </c>
      <c r="B10" s="274">
        <v>1681</v>
      </c>
      <c r="C10" s="275">
        <v>1283</v>
      </c>
      <c r="D10" s="272">
        <v>17.100000000000001</v>
      </c>
      <c r="E10" s="275">
        <v>2298</v>
      </c>
      <c r="F10" s="273">
        <v>7.9</v>
      </c>
      <c r="G10" s="275">
        <v>725</v>
      </c>
      <c r="H10" s="273">
        <v>4.4000000000000004</v>
      </c>
      <c r="M10" s="265"/>
      <c r="O10" s="265"/>
    </row>
    <row r="11" spans="1:15">
      <c r="A11" s="203" t="s">
        <v>147</v>
      </c>
      <c r="B11" s="274">
        <v>518</v>
      </c>
      <c r="C11" s="275">
        <v>400</v>
      </c>
      <c r="D11" s="277">
        <v>18.8</v>
      </c>
      <c r="E11" s="275">
        <v>681</v>
      </c>
      <c r="F11" s="273">
        <v>11.6</v>
      </c>
      <c r="G11" s="278">
        <v>0</v>
      </c>
      <c r="H11" s="279">
        <v>0</v>
      </c>
      <c r="M11" s="265"/>
      <c r="O11" s="265"/>
    </row>
    <row r="12" spans="1:15">
      <c r="A12" s="276" t="s">
        <v>206</v>
      </c>
      <c r="B12" s="274">
        <v>1207</v>
      </c>
      <c r="C12" s="275">
        <v>953</v>
      </c>
      <c r="D12" s="272">
        <v>9.8000000000000007</v>
      </c>
      <c r="E12" s="275">
        <v>1675</v>
      </c>
      <c r="F12" s="273">
        <v>4.7</v>
      </c>
      <c r="G12" s="275">
        <v>764</v>
      </c>
      <c r="H12" s="273">
        <v>6.7</v>
      </c>
      <c r="M12" s="265"/>
      <c r="O12" s="265"/>
    </row>
    <row r="13" spans="1:15">
      <c r="A13" s="276" t="s">
        <v>207</v>
      </c>
      <c r="B13" s="274">
        <v>514</v>
      </c>
      <c r="C13" s="275">
        <v>436</v>
      </c>
      <c r="D13" s="272">
        <v>11.9</v>
      </c>
      <c r="E13" s="275">
        <v>735</v>
      </c>
      <c r="F13" s="273">
        <v>4.9000000000000004</v>
      </c>
      <c r="G13" s="275">
        <v>279</v>
      </c>
      <c r="H13" s="273">
        <v>9.6999999999999993</v>
      </c>
      <c r="I13" s="280"/>
      <c r="M13" s="265"/>
      <c r="O13" s="281"/>
    </row>
    <row r="14" spans="1:15">
      <c r="A14" s="276" t="s">
        <v>208</v>
      </c>
      <c r="B14" s="274">
        <v>711</v>
      </c>
      <c r="C14" s="275">
        <v>465</v>
      </c>
      <c r="D14" s="272">
        <v>28.6</v>
      </c>
      <c r="E14" s="275">
        <v>915</v>
      </c>
      <c r="F14" s="273">
        <v>17.3</v>
      </c>
      <c r="G14" s="275">
        <v>22</v>
      </c>
      <c r="H14" s="278">
        <v>9.1</v>
      </c>
      <c r="I14" s="280"/>
      <c r="M14" s="265"/>
      <c r="O14" s="265"/>
    </row>
    <row r="15" spans="1:15">
      <c r="A15" s="203" t="s">
        <v>209</v>
      </c>
      <c r="B15" s="274">
        <v>504</v>
      </c>
      <c r="C15" s="275">
        <v>232</v>
      </c>
      <c r="D15" s="272">
        <v>19</v>
      </c>
      <c r="E15" s="275">
        <v>716</v>
      </c>
      <c r="F15" s="273">
        <v>7</v>
      </c>
      <c r="G15" s="275">
        <v>109</v>
      </c>
      <c r="H15" s="273">
        <v>11.9</v>
      </c>
      <c r="M15" s="265"/>
      <c r="O15" s="265"/>
    </row>
    <row r="16" spans="1:15">
      <c r="A16" s="282" t="s">
        <v>210</v>
      </c>
      <c r="B16" s="274">
        <v>1409</v>
      </c>
      <c r="C16" s="275">
        <v>1169</v>
      </c>
      <c r="D16" s="283">
        <v>15.9</v>
      </c>
      <c r="E16" s="275">
        <v>2240</v>
      </c>
      <c r="F16" s="273">
        <v>5.4</v>
      </c>
      <c r="G16" s="275">
        <v>1449</v>
      </c>
      <c r="H16" s="273">
        <v>13.9</v>
      </c>
      <c r="M16" s="265"/>
      <c r="O16" s="265"/>
    </row>
    <row r="17" spans="1:20">
      <c r="A17" s="282" t="s">
        <v>211</v>
      </c>
      <c r="B17" s="274">
        <v>1268</v>
      </c>
      <c r="C17" s="275">
        <v>921</v>
      </c>
      <c r="D17" s="283">
        <v>15.4</v>
      </c>
      <c r="E17" s="275">
        <v>1608</v>
      </c>
      <c r="F17" s="273">
        <v>6.2</v>
      </c>
      <c r="G17" s="275">
        <v>1115</v>
      </c>
      <c r="H17" s="273">
        <v>13.8</v>
      </c>
      <c r="M17" s="265"/>
      <c r="O17" s="265"/>
    </row>
    <row r="18" spans="1:20">
      <c r="A18" s="282" t="s">
        <v>212</v>
      </c>
      <c r="B18" s="274">
        <v>648</v>
      </c>
      <c r="C18" s="275">
        <v>460</v>
      </c>
      <c r="D18" s="283">
        <v>13</v>
      </c>
      <c r="E18" s="275">
        <v>912</v>
      </c>
      <c r="F18" s="273">
        <v>10</v>
      </c>
      <c r="G18" s="275">
        <v>243</v>
      </c>
      <c r="H18" s="273">
        <v>7</v>
      </c>
      <c r="M18" s="265"/>
      <c r="O18" s="265"/>
    </row>
    <row r="19" spans="1:20">
      <c r="A19" s="282" t="s">
        <v>213</v>
      </c>
      <c r="B19" s="274">
        <v>256</v>
      </c>
      <c r="C19" s="275">
        <v>208</v>
      </c>
      <c r="D19" s="283">
        <v>7.7</v>
      </c>
      <c r="E19" s="275">
        <v>346</v>
      </c>
      <c r="F19" s="273">
        <v>6.4</v>
      </c>
      <c r="G19" s="275">
        <v>203</v>
      </c>
      <c r="H19" s="273">
        <v>1.5</v>
      </c>
      <c r="M19" s="265"/>
      <c r="O19" s="265"/>
    </row>
    <row r="20" spans="1:20">
      <c r="A20" s="203" t="s">
        <v>214</v>
      </c>
      <c r="B20" s="274">
        <v>1562</v>
      </c>
      <c r="C20" s="275">
        <v>1161</v>
      </c>
      <c r="D20" s="283">
        <v>17.3</v>
      </c>
      <c r="E20" s="275">
        <v>2169</v>
      </c>
      <c r="F20" s="273">
        <v>10.8</v>
      </c>
      <c r="G20" s="275">
        <v>405</v>
      </c>
      <c r="H20" s="273">
        <v>10.9</v>
      </c>
      <c r="M20" s="265"/>
      <c r="O20" s="265"/>
    </row>
    <row r="21" spans="1:20">
      <c r="B21" s="274"/>
      <c r="C21" s="275"/>
      <c r="D21" s="283"/>
      <c r="E21" s="275"/>
      <c r="F21" s="273"/>
      <c r="G21" s="275"/>
      <c r="H21" s="273"/>
      <c r="M21" s="265"/>
      <c r="O21" s="265"/>
    </row>
    <row r="22" spans="1:20" s="288" customFormat="1">
      <c r="A22" s="284" t="s">
        <v>215</v>
      </c>
      <c r="B22" s="285">
        <f>SUM(B5:B20)</f>
        <v>40857</v>
      </c>
      <c r="C22" s="285">
        <f>SUM(C5:C20)</f>
        <v>25168</v>
      </c>
      <c r="D22" s="286">
        <v>26.8</v>
      </c>
      <c r="E22" s="287">
        <f>SUM(E5:E20)</f>
        <v>57059</v>
      </c>
      <c r="F22" s="286">
        <v>15.7</v>
      </c>
      <c r="G22" s="287">
        <f>SUM(G5:G20)</f>
        <v>12876</v>
      </c>
      <c r="H22" s="286">
        <v>7.8</v>
      </c>
      <c r="O22" s="265"/>
    </row>
    <row r="23" spans="1:20" s="288" customFormat="1">
      <c r="A23" s="289"/>
      <c r="B23" s="289"/>
      <c r="C23" s="290"/>
      <c r="D23" s="291"/>
      <c r="E23" s="290"/>
      <c r="F23" s="291"/>
      <c r="G23" s="290"/>
      <c r="H23" s="291"/>
      <c r="M23" s="265"/>
      <c r="O23" s="292"/>
    </row>
    <row r="24" spans="1:20">
      <c r="F24" s="293"/>
      <c r="M24" s="269"/>
    </row>
    <row r="25" spans="1:20" ht="15">
      <c r="A25" s="294" t="s">
        <v>216</v>
      </c>
      <c r="B25" s="295"/>
      <c r="C25" s="295"/>
      <c r="D25" s="295"/>
      <c r="E25" s="295"/>
      <c r="F25" s="295"/>
      <c r="G25" s="295"/>
      <c r="H25" s="295"/>
      <c r="I25" s="295"/>
      <c r="M25" s="265"/>
    </row>
    <row r="26" spans="1:20" ht="29.25" customHeight="1">
      <c r="A26" s="356" t="s">
        <v>217</v>
      </c>
      <c r="B26" s="356"/>
      <c r="C26" s="356"/>
      <c r="D26" s="356"/>
      <c r="E26" s="356"/>
      <c r="F26" s="356"/>
      <c r="G26" s="356"/>
      <c r="H26" s="356"/>
      <c r="I26" s="356"/>
      <c r="M26" s="265"/>
    </row>
    <row r="27" spans="1:20">
      <c r="M27" s="265"/>
    </row>
    <row r="28" spans="1:20" ht="27" customHeight="1">
      <c r="A28" s="357" t="s">
        <v>218</v>
      </c>
      <c r="B28" s="357"/>
      <c r="C28" s="358"/>
      <c r="D28" s="358"/>
      <c r="E28" s="358"/>
      <c r="F28" s="358"/>
      <c r="G28" s="358"/>
      <c r="H28" s="358"/>
      <c r="I28" s="358"/>
      <c r="L28" s="294"/>
      <c r="M28" s="295"/>
      <c r="N28" s="295"/>
      <c r="O28" s="295"/>
      <c r="P28" s="295"/>
      <c r="Q28" s="295"/>
      <c r="R28" s="295"/>
      <c r="S28" s="295"/>
      <c r="T28" s="295"/>
    </row>
    <row r="29" spans="1:20">
      <c r="L29" s="356"/>
      <c r="M29" s="356"/>
      <c r="N29" s="356"/>
      <c r="O29" s="356"/>
      <c r="P29" s="356"/>
      <c r="Q29" s="356"/>
      <c r="R29" s="356"/>
      <c r="S29" s="356"/>
      <c r="T29" s="356"/>
    </row>
    <row r="36" spans="1:1">
      <c r="A36" s="200"/>
    </row>
  </sheetData>
  <mergeCells count="3">
    <mergeCell ref="A26:I26"/>
    <mergeCell ref="A28:I28"/>
    <mergeCell ref="L29:T29"/>
  </mergeCells>
  <printOptions horizontalCentered="1"/>
  <pageMargins left="0.21" right="0.74803149606299213" top="0.39" bottom="0.28000000000000003" header="0.21" footer="0.16"/>
  <pageSetup paperSize="9" scale="95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O36"/>
  <sheetViews>
    <sheetView zoomScaleNormal="100" workbookViewId="0">
      <selection activeCell="F6" sqref="F6"/>
    </sheetView>
  </sheetViews>
  <sheetFormatPr defaultRowHeight="13.9"/>
  <cols>
    <col min="1" max="1" width="42.140625" style="202" customWidth="1"/>
    <col min="2" max="2" width="10.5703125" style="202" customWidth="1"/>
    <col min="3" max="3" width="11.28515625" style="202" customWidth="1"/>
    <col min="4" max="8" width="10.5703125" style="202" customWidth="1"/>
    <col min="9" max="9" width="16.140625" style="202" customWidth="1"/>
    <col min="10" max="256" width="8.85546875" style="202"/>
    <col min="257" max="257" width="42.140625" style="202" customWidth="1"/>
    <col min="258" max="258" width="14.85546875" style="202" customWidth="1"/>
    <col min="259" max="259" width="13.42578125" style="202" customWidth="1"/>
    <col min="260" max="260" width="11.28515625" style="202" customWidth="1"/>
    <col min="261" max="264" width="8.85546875" style="202"/>
    <col min="265" max="265" width="16.140625" style="202" customWidth="1"/>
    <col min="266" max="512" width="8.85546875" style="202"/>
    <col min="513" max="513" width="42.140625" style="202" customWidth="1"/>
    <col min="514" max="514" width="14.85546875" style="202" customWidth="1"/>
    <col min="515" max="515" width="13.42578125" style="202" customWidth="1"/>
    <col min="516" max="516" width="11.28515625" style="202" customWidth="1"/>
    <col min="517" max="520" width="8.85546875" style="202"/>
    <col min="521" max="521" width="16.140625" style="202" customWidth="1"/>
    <col min="522" max="768" width="8.85546875" style="202"/>
    <col min="769" max="769" width="42.140625" style="202" customWidth="1"/>
    <col min="770" max="770" width="14.85546875" style="202" customWidth="1"/>
    <col min="771" max="771" width="13.42578125" style="202" customWidth="1"/>
    <col min="772" max="772" width="11.28515625" style="202" customWidth="1"/>
    <col min="773" max="776" width="8.85546875" style="202"/>
    <col min="777" max="777" width="16.140625" style="202" customWidth="1"/>
    <col min="778" max="1024" width="8.85546875" style="202"/>
    <col min="1025" max="1025" width="42.140625" style="202" customWidth="1"/>
    <col min="1026" max="1026" width="14.85546875" style="202" customWidth="1"/>
    <col min="1027" max="1027" width="13.42578125" style="202" customWidth="1"/>
    <col min="1028" max="1028" width="11.28515625" style="202" customWidth="1"/>
    <col min="1029" max="1032" width="8.85546875" style="202"/>
    <col min="1033" max="1033" width="16.140625" style="202" customWidth="1"/>
    <col min="1034" max="1280" width="8.85546875" style="202"/>
    <col min="1281" max="1281" width="42.140625" style="202" customWidth="1"/>
    <col min="1282" max="1282" width="14.85546875" style="202" customWidth="1"/>
    <col min="1283" max="1283" width="13.42578125" style="202" customWidth="1"/>
    <col min="1284" max="1284" width="11.28515625" style="202" customWidth="1"/>
    <col min="1285" max="1288" width="8.85546875" style="202"/>
    <col min="1289" max="1289" width="16.140625" style="202" customWidth="1"/>
    <col min="1290" max="1536" width="8.85546875" style="202"/>
    <col min="1537" max="1537" width="42.140625" style="202" customWidth="1"/>
    <col min="1538" max="1538" width="14.85546875" style="202" customWidth="1"/>
    <col min="1539" max="1539" width="13.42578125" style="202" customWidth="1"/>
    <col min="1540" max="1540" width="11.28515625" style="202" customWidth="1"/>
    <col min="1541" max="1544" width="8.85546875" style="202"/>
    <col min="1545" max="1545" width="16.140625" style="202" customWidth="1"/>
    <col min="1546" max="1792" width="8.85546875" style="202"/>
    <col min="1793" max="1793" width="42.140625" style="202" customWidth="1"/>
    <col min="1794" max="1794" width="14.85546875" style="202" customWidth="1"/>
    <col min="1795" max="1795" width="13.42578125" style="202" customWidth="1"/>
    <col min="1796" max="1796" width="11.28515625" style="202" customWidth="1"/>
    <col min="1797" max="1800" width="8.85546875" style="202"/>
    <col min="1801" max="1801" width="16.140625" style="202" customWidth="1"/>
    <col min="1802" max="2048" width="8.85546875" style="202"/>
    <col min="2049" max="2049" width="42.140625" style="202" customWidth="1"/>
    <col min="2050" max="2050" width="14.85546875" style="202" customWidth="1"/>
    <col min="2051" max="2051" width="13.42578125" style="202" customWidth="1"/>
    <col min="2052" max="2052" width="11.28515625" style="202" customWidth="1"/>
    <col min="2053" max="2056" width="8.85546875" style="202"/>
    <col min="2057" max="2057" width="16.140625" style="202" customWidth="1"/>
    <col min="2058" max="2304" width="8.85546875" style="202"/>
    <col min="2305" max="2305" width="42.140625" style="202" customWidth="1"/>
    <col min="2306" max="2306" width="14.85546875" style="202" customWidth="1"/>
    <col min="2307" max="2307" width="13.42578125" style="202" customWidth="1"/>
    <col min="2308" max="2308" width="11.28515625" style="202" customWidth="1"/>
    <col min="2309" max="2312" width="8.85546875" style="202"/>
    <col min="2313" max="2313" width="16.140625" style="202" customWidth="1"/>
    <col min="2314" max="2560" width="8.85546875" style="202"/>
    <col min="2561" max="2561" width="42.140625" style="202" customWidth="1"/>
    <col min="2562" max="2562" width="14.85546875" style="202" customWidth="1"/>
    <col min="2563" max="2563" width="13.42578125" style="202" customWidth="1"/>
    <col min="2564" max="2564" width="11.28515625" style="202" customWidth="1"/>
    <col min="2565" max="2568" width="8.85546875" style="202"/>
    <col min="2569" max="2569" width="16.140625" style="202" customWidth="1"/>
    <col min="2570" max="2816" width="8.85546875" style="202"/>
    <col min="2817" max="2817" width="42.140625" style="202" customWidth="1"/>
    <col min="2818" max="2818" width="14.85546875" style="202" customWidth="1"/>
    <col min="2819" max="2819" width="13.42578125" style="202" customWidth="1"/>
    <col min="2820" max="2820" width="11.28515625" style="202" customWidth="1"/>
    <col min="2821" max="2824" width="8.85546875" style="202"/>
    <col min="2825" max="2825" width="16.140625" style="202" customWidth="1"/>
    <col min="2826" max="3072" width="8.85546875" style="202"/>
    <col min="3073" max="3073" width="42.140625" style="202" customWidth="1"/>
    <col min="3074" max="3074" width="14.85546875" style="202" customWidth="1"/>
    <col min="3075" max="3075" width="13.42578125" style="202" customWidth="1"/>
    <col min="3076" max="3076" width="11.28515625" style="202" customWidth="1"/>
    <col min="3077" max="3080" width="8.85546875" style="202"/>
    <col min="3081" max="3081" width="16.140625" style="202" customWidth="1"/>
    <col min="3082" max="3328" width="8.85546875" style="202"/>
    <col min="3329" max="3329" width="42.140625" style="202" customWidth="1"/>
    <col min="3330" max="3330" width="14.85546875" style="202" customWidth="1"/>
    <col min="3331" max="3331" width="13.42578125" style="202" customWidth="1"/>
    <col min="3332" max="3332" width="11.28515625" style="202" customWidth="1"/>
    <col min="3333" max="3336" width="8.85546875" style="202"/>
    <col min="3337" max="3337" width="16.140625" style="202" customWidth="1"/>
    <col min="3338" max="3584" width="8.85546875" style="202"/>
    <col min="3585" max="3585" width="42.140625" style="202" customWidth="1"/>
    <col min="3586" max="3586" width="14.85546875" style="202" customWidth="1"/>
    <col min="3587" max="3587" width="13.42578125" style="202" customWidth="1"/>
    <col min="3588" max="3588" width="11.28515625" style="202" customWidth="1"/>
    <col min="3589" max="3592" width="8.85546875" style="202"/>
    <col min="3593" max="3593" width="16.140625" style="202" customWidth="1"/>
    <col min="3594" max="3840" width="8.85546875" style="202"/>
    <col min="3841" max="3841" width="42.140625" style="202" customWidth="1"/>
    <col min="3842" max="3842" width="14.85546875" style="202" customWidth="1"/>
    <col min="3843" max="3843" width="13.42578125" style="202" customWidth="1"/>
    <col min="3844" max="3844" width="11.28515625" style="202" customWidth="1"/>
    <col min="3845" max="3848" width="8.85546875" style="202"/>
    <col min="3849" max="3849" width="16.140625" style="202" customWidth="1"/>
    <col min="3850" max="4096" width="8.85546875" style="202"/>
    <col min="4097" max="4097" width="42.140625" style="202" customWidth="1"/>
    <col min="4098" max="4098" width="14.85546875" style="202" customWidth="1"/>
    <col min="4099" max="4099" width="13.42578125" style="202" customWidth="1"/>
    <col min="4100" max="4100" width="11.28515625" style="202" customWidth="1"/>
    <col min="4101" max="4104" width="8.85546875" style="202"/>
    <col min="4105" max="4105" width="16.140625" style="202" customWidth="1"/>
    <col min="4106" max="4352" width="8.85546875" style="202"/>
    <col min="4353" max="4353" width="42.140625" style="202" customWidth="1"/>
    <col min="4354" max="4354" width="14.85546875" style="202" customWidth="1"/>
    <col min="4355" max="4355" width="13.42578125" style="202" customWidth="1"/>
    <col min="4356" max="4356" width="11.28515625" style="202" customWidth="1"/>
    <col min="4357" max="4360" width="8.85546875" style="202"/>
    <col min="4361" max="4361" width="16.140625" style="202" customWidth="1"/>
    <col min="4362" max="4608" width="8.85546875" style="202"/>
    <col min="4609" max="4609" width="42.140625" style="202" customWidth="1"/>
    <col min="4610" max="4610" width="14.85546875" style="202" customWidth="1"/>
    <col min="4611" max="4611" width="13.42578125" style="202" customWidth="1"/>
    <col min="4612" max="4612" width="11.28515625" style="202" customWidth="1"/>
    <col min="4613" max="4616" width="8.85546875" style="202"/>
    <col min="4617" max="4617" width="16.140625" style="202" customWidth="1"/>
    <col min="4618" max="4864" width="8.85546875" style="202"/>
    <col min="4865" max="4865" width="42.140625" style="202" customWidth="1"/>
    <col min="4866" max="4866" width="14.85546875" style="202" customWidth="1"/>
    <col min="4867" max="4867" width="13.42578125" style="202" customWidth="1"/>
    <col min="4868" max="4868" width="11.28515625" style="202" customWidth="1"/>
    <col min="4869" max="4872" width="8.85546875" style="202"/>
    <col min="4873" max="4873" width="16.140625" style="202" customWidth="1"/>
    <col min="4874" max="5120" width="8.85546875" style="202"/>
    <col min="5121" max="5121" width="42.140625" style="202" customWidth="1"/>
    <col min="5122" max="5122" width="14.85546875" style="202" customWidth="1"/>
    <col min="5123" max="5123" width="13.42578125" style="202" customWidth="1"/>
    <col min="5124" max="5124" width="11.28515625" style="202" customWidth="1"/>
    <col min="5125" max="5128" width="8.85546875" style="202"/>
    <col min="5129" max="5129" width="16.140625" style="202" customWidth="1"/>
    <col min="5130" max="5376" width="8.85546875" style="202"/>
    <col min="5377" max="5377" width="42.140625" style="202" customWidth="1"/>
    <col min="5378" max="5378" width="14.85546875" style="202" customWidth="1"/>
    <col min="5379" max="5379" width="13.42578125" style="202" customWidth="1"/>
    <col min="5380" max="5380" width="11.28515625" style="202" customWidth="1"/>
    <col min="5381" max="5384" width="8.85546875" style="202"/>
    <col min="5385" max="5385" width="16.140625" style="202" customWidth="1"/>
    <col min="5386" max="5632" width="8.85546875" style="202"/>
    <col min="5633" max="5633" width="42.140625" style="202" customWidth="1"/>
    <col min="5634" max="5634" width="14.85546875" style="202" customWidth="1"/>
    <col min="5635" max="5635" width="13.42578125" style="202" customWidth="1"/>
    <col min="5636" max="5636" width="11.28515625" style="202" customWidth="1"/>
    <col min="5637" max="5640" width="8.85546875" style="202"/>
    <col min="5641" max="5641" width="16.140625" style="202" customWidth="1"/>
    <col min="5642" max="5888" width="8.85546875" style="202"/>
    <col min="5889" max="5889" width="42.140625" style="202" customWidth="1"/>
    <col min="5890" max="5890" width="14.85546875" style="202" customWidth="1"/>
    <col min="5891" max="5891" width="13.42578125" style="202" customWidth="1"/>
    <col min="5892" max="5892" width="11.28515625" style="202" customWidth="1"/>
    <col min="5893" max="5896" width="8.85546875" style="202"/>
    <col min="5897" max="5897" width="16.140625" style="202" customWidth="1"/>
    <col min="5898" max="6144" width="8.85546875" style="202"/>
    <col min="6145" max="6145" width="42.140625" style="202" customWidth="1"/>
    <col min="6146" max="6146" width="14.85546875" style="202" customWidth="1"/>
    <col min="6147" max="6147" width="13.42578125" style="202" customWidth="1"/>
    <col min="6148" max="6148" width="11.28515625" style="202" customWidth="1"/>
    <col min="6149" max="6152" width="8.85546875" style="202"/>
    <col min="6153" max="6153" width="16.140625" style="202" customWidth="1"/>
    <col min="6154" max="6400" width="8.85546875" style="202"/>
    <col min="6401" max="6401" width="42.140625" style="202" customWidth="1"/>
    <col min="6402" max="6402" width="14.85546875" style="202" customWidth="1"/>
    <col min="6403" max="6403" width="13.42578125" style="202" customWidth="1"/>
    <col min="6404" max="6404" width="11.28515625" style="202" customWidth="1"/>
    <col min="6405" max="6408" width="8.85546875" style="202"/>
    <col min="6409" max="6409" width="16.140625" style="202" customWidth="1"/>
    <col min="6410" max="6656" width="8.85546875" style="202"/>
    <col min="6657" max="6657" width="42.140625" style="202" customWidth="1"/>
    <col min="6658" max="6658" width="14.85546875" style="202" customWidth="1"/>
    <col min="6659" max="6659" width="13.42578125" style="202" customWidth="1"/>
    <col min="6660" max="6660" width="11.28515625" style="202" customWidth="1"/>
    <col min="6661" max="6664" width="8.85546875" style="202"/>
    <col min="6665" max="6665" width="16.140625" style="202" customWidth="1"/>
    <col min="6666" max="6912" width="8.85546875" style="202"/>
    <col min="6913" max="6913" width="42.140625" style="202" customWidth="1"/>
    <col min="6914" max="6914" width="14.85546875" style="202" customWidth="1"/>
    <col min="6915" max="6915" width="13.42578125" style="202" customWidth="1"/>
    <col min="6916" max="6916" width="11.28515625" style="202" customWidth="1"/>
    <col min="6917" max="6920" width="8.85546875" style="202"/>
    <col min="6921" max="6921" width="16.140625" style="202" customWidth="1"/>
    <col min="6922" max="7168" width="8.85546875" style="202"/>
    <col min="7169" max="7169" width="42.140625" style="202" customWidth="1"/>
    <col min="7170" max="7170" width="14.85546875" style="202" customWidth="1"/>
    <col min="7171" max="7171" width="13.42578125" style="202" customWidth="1"/>
    <col min="7172" max="7172" width="11.28515625" style="202" customWidth="1"/>
    <col min="7173" max="7176" width="8.85546875" style="202"/>
    <col min="7177" max="7177" width="16.140625" style="202" customWidth="1"/>
    <col min="7178" max="7424" width="8.85546875" style="202"/>
    <col min="7425" max="7425" width="42.140625" style="202" customWidth="1"/>
    <col min="7426" max="7426" width="14.85546875" style="202" customWidth="1"/>
    <col min="7427" max="7427" width="13.42578125" style="202" customWidth="1"/>
    <col min="7428" max="7428" width="11.28515625" style="202" customWidth="1"/>
    <col min="7429" max="7432" width="8.85546875" style="202"/>
    <col min="7433" max="7433" width="16.140625" style="202" customWidth="1"/>
    <col min="7434" max="7680" width="8.85546875" style="202"/>
    <col min="7681" max="7681" width="42.140625" style="202" customWidth="1"/>
    <col min="7682" max="7682" width="14.85546875" style="202" customWidth="1"/>
    <col min="7683" max="7683" width="13.42578125" style="202" customWidth="1"/>
    <col min="7684" max="7684" width="11.28515625" style="202" customWidth="1"/>
    <col min="7685" max="7688" width="8.85546875" style="202"/>
    <col min="7689" max="7689" width="16.140625" style="202" customWidth="1"/>
    <col min="7690" max="7936" width="8.85546875" style="202"/>
    <col min="7937" max="7937" width="42.140625" style="202" customWidth="1"/>
    <col min="7938" max="7938" width="14.85546875" style="202" customWidth="1"/>
    <col min="7939" max="7939" width="13.42578125" style="202" customWidth="1"/>
    <col min="7940" max="7940" width="11.28515625" style="202" customWidth="1"/>
    <col min="7941" max="7944" width="8.85546875" style="202"/>
    <col min="7945" max="7945" width="16.140625" style="202" customWidth="1"/>
    <col min="7946" max="8192" width="8.85546875" style="202"/>
    <col min="8193" max="8193" width="42.140625" style="202" customWidth="1"/>
    <col min="8194" max="8194" width="14.85546875" style="202" customWidth="1"/>
    <col min="8195" max="8195" width="13.42578125" style="202" customWidth="1"/>
    <col min="8196" max="8196" width="11.28515625" style="202" customWidth="1"/>
    <col min="8197" max="8200" width="8.85546875" style="202"/>
    <col min="8201" max="8201" width="16.140625" style="202" customWidth="1"/>
    <col min="8202" max="8448" width="8.85546875" style="202"/>
    <col min="8449" max="8449" width="42.140625" style="202" customWidth="1"/>
    <col min="8450" max="8450" width="14.85546875" style="202" customWidth="1"/>
    <col min="8451" max="8451" width="13.42578125" style="202" customWidth="1"/>
    <col min="8452" max="8452" width="11.28515625" style="202" customWidth="1"/>
    <col min="8453" max="8456" width="8.85546875" style="202"/>
    <col min="8457" max="8457" width="16.140625" style="202" customWidth="1"/>
    <col min="8458" max="8704" width="8.85546875" style="202"/>
    <col min="8705" max="8705" width="42.140625" style="202" customWidth="1"/>
    <col min="8706" max="8706" width="14.85546875" style="202" customWidth="1"/>
    <col min="8707" max="8707" width="13.42578125" style="202" customWidth="1"/>
    <col min="8708" max="8708" width="11.28515625" style="202" customWidth="1"/>
    <col min="8709" max="8712" width="8.85546875" style="202"/>
    <col min="8713" max="8713" width="16.140625" style="202" customWidth="1"/>
    <col min="8714" max="8960" width="8.85546875" style="202"/>
    <col min="8961" max="8961" width="42.140625" style="202" customWidth="1"/>
    <col min="8962" max="8962" width="14.85546875" style="202" customWidth="1"/>
    <col min="8963" max="8963" width="13.42578125" style="202" customWidth="1"/>
    <col min="8964" max="8964" width="11.28515625" style="202" customWidth="1"/>
    <col min="8965" max="8968" width="8.85546875" style="202"/>
    <col min="8969" max="8969" width="16.140625" style="202" customWidth="1"/>
    <col min="8970" max="9216" width="8.85546875" style="202"/>
    <col min="9217" max="9217" width="42.140625" style="202" customWidth="1"/>
    <col min="9218" max="9218" width="14.85546875" style="202" customWidth="1"/>
    <col min="9219" max="9219" width="13.42578125" style="202" customWidth="1"/>
    <col min="9220" max="9220" width="11.28515625" style="202" customWidth="1"/>
    <col min="9221" max="9224" width="8.85546875" style="202"/>
    <col min="9225" max="9225" width="16.140625" style="202" customWidth="1"/>
    <col min="9226" max="9472" width="8.85546875" style="202"/>
    <col min="9473" max="9473" width="42.140625" style="202" customWidth="1"/>
    <col min="9474" max="9474" width="14.85546875" style="202" customWidth="1"/>
    <col min="9475" max="9475" width="13.42578125" style="202" customWidth="1"/>
    <col min="9476" max="9476" width="11.28515625" style="202" customWidth="1"/>
    <col min="9477" max="9480" width="8.85546875" style="202"/>
    <col min="9481" max="9481" width="16.140625" style="202" customWidth="1"/>
    <col min="9482" max="9728" width="8.85546875" style="202"/>
    <col min="9729" max="9729" width="42.140625" style="202" customWidth="1"/>
    <col min="9730" max="9730" width="14.85546875" style="202" customWidth="1"/>
    <col min="9731" max="9731" width="13.42578125" style="202" customWidth="1"/>
    <col min="9732" max="9732" width="11.28515625" style="202" customWidth="1"/>
    <col min="9733" max="9736" width="8.85546875" style="202"/>
    <col min="9737" max="9737" width="16.140625" style="202" customWidth="1"/>
    <col min="9738" max="9984" width="8.85546875" style="202"/>
    <col min="9985" max="9985" width="42.140625" style="202" customWidth="1"/>
    <col min="9986" max="9986" width="14.85546875" style="202" customWidth="1"/>
    <col min="9987" max="9987" width="13.42578125" style="202" customWidth="1"/>
    <col min="9988" max="9988" width="11.28515625" style="202" customWidth="1"/>
    <col min="9989" max="9992" width="8.85546875" style="202"/>
    <col min="9993" max="9993" width="16.140625" style="202" customWidth="1"/>
    <col min="9994" max="10240" width="8.85546875" style="202"/>
    <col min="10241" max="10241" width="42.140625" style="202" customWidth="1"/>
    <col min="10242" max="10242" width="14.85546875" style="202" customWidth="1"/>
    <col min="10243" max="10243" width="13.42578125" style="202" customWidth="1"/>
    <col min="10244" max="10244" width="11.28515625" style="202" customWidth="1"/>
    <col min="10245" max="10248" width="8.85546875" style="202"/>
    <col min="10249" max="10249" width="16.140625" style="202" customWidth="1"/>
    <col min="10250" max="10496" width="8.85546875" style="202"/>
    <col min="10497" max="10497" width="42.140625" style="202" customWidth="1"/>
    <col min="10498" max="10498" width="14.85546875" style="202" customWidth="1"/>
    <col min="10499" max="10499" width="13.42578125" style="202" customWidth="1"/>
    <col min="10500" max="10500" width="11.28515625" style="202" customWidth="1"/>
    <col min="10501" max="10504" width="8.85546875" style="202"/>
    <col min="10505" max="10505" width="16.140625" style="202" customWidth="1"/>
    <col min="10506" max="10752" width="8.85546875" style="202"/>
    <col min="10753" max="10753" width="42.140625" style="202" customWidth="1"/>
    <col min="10754" max="10754" width="14.85546875" style="202" customWidth="1"/>
    <col min="10755" max="10755" width="13.42578125" style="202" customWidth="1"/>
    <col min="10756" max="10756" width="11.28515625" style="202" customWidth="1"/>
    <col min="10757" max="10760" width="8.85546875" style="202"/>
    <col min="10761" max="10761" width="16.140625" style="202" customWidth="1"/>
    <col min="10762" max="11008" width="8.85546875" style="202"/>
    <col min="11009" max="11009" width="42.140625" style="202" customWidth="1"/>
    <col min="11010" max="11010" width="14.85546875" style="202" customWidth="1"/>
    <col min="11011" max="11011" width="13.42578125" style="202" customWidth="1"/>
    <col min="11012" max="11012" width="11.28515625" style="202" customWidth="1"/>
    <col min="11013" max="11016" width="8.85546875" style="202"/>
    <col min="11017" max="11017" width="16.140625" style="202" customWidth="1"/>
    <col min="11018" max="11264" width="8.85546875" style="202"/>
    <col min="11265" max="11265" width="42.140625" style="202" customWidth="1"/>
    <col min="11266" max="11266" width="14.85546875" style="202" customWidth="1"/>
    <col min="11267" max="11267" width="13.42578125" style="202" customWidth="1"/>
    <col min="11268" max="11268" width="11.28515625" style="202" customWidth="1"/>
    <col min="11269" max="11272" width="8.85546875" style="202"/>
    <col min="11273" max="11273" width="16.140625" style="202" customWidth="1"/>
    <col min="11274" max="11520" width="8.85546875" style="202"/>
    <col min="11521" max="11521" width="42.140625" style="202" customWidth="1"/>
    <col min="11522" max="11522" width="14.85546875" style="202" customWidth="1"/>
    <col min="11523" max="11523" width="13.42578125" style="202" customWidth="1"/>
    <col min="11524" max="11524" width="11.28515625" style="202" customWidth="1"/>
    <col min="11525" max="11528" width="8.85546875" style="202"/>
    <col min="11529" max="11529" width="16.140625" style="202" customWidth="1"/>
    <col min="11530" max="11776" width="8.85546875" style="202"/>
    <col min="11777" max="11777" width="42.140625" style="202" customWidth="1"/>
    <col min="11778" max="11778" width="14.85546875" style="202" customWidth="1"/>
    <col min="11779" max="11779" width="13.42578125" style="202" customWidth="1"/>
    <col min="11780" max="11780" width="11.28515625" style="202" customWidth="1"/>
    <col min="11781" max="11784" width="8.85546875" style="202"/>
    <col min="11785" max="11785" width="16.140625" style="202" customWidth="1"/>
    <col min="11786" max="12032" width="8.85546875" style="202"/>
    <col min="12033" max="12033" width="42.140625" style="202" customWidth="1"/>
    <col min="12034" max="12034" width="14.85546875" style="202" customWidth="1"/>
    <col min="12035" max="12035" width="13.42578125" style="202" customWidth="1"/>
    <col min="12036" max="12036" width="11.28515625" style="202" customWidth="1"/>
    <col min="12037" max="12040" width="8.85546875" style="202"/>
    <col min="12041" max="12041" width="16.140625" style="202" customWidth="1"/>
    <col min="12042" max="12288" width="8.85546875" style="202"/>
    <col min="12289" max="12289" width="42.140625" style="202" customWidth="1"/>
    <col min="12290" max="12290" width="14.85546875" style="202" customWidth="1"/>
    <col min="12291" max="12291" width="13.42578125" style="202" customWidth="1"/>
    <col min="12292" max="12292" width="11.28515625" style="202" customWidth="1"/>
    <col min="12293" max="12296" width="8.85546875" style="202"/>
    <col min="12297" max="12297" width="16.140625" style="202" customWidth="1"/>
    <col min="12298" max="12544" width="8.85546875" style="202"/>
    <col min="12545" max="12545" width="42.140625" style="202" customWidth="1"/>
    <col min="12546" max="12546" width="14.85546875" style="202" customWidth="1"/>
    <col min="12547" max="12547" width="13.42578125" style="202" customWidth="1"/>
    <col min="12548" max="12548" width="11.28515625" style="202" customWidth="1"/>
    <col min="12549" max="12552" width="8.85546875" style="202"/>
    <col min="12553" max="12553" width="16.140625" style="202" customWidth="1"/>
    <col min="12554" max="12800" width="8.85546875" style="202"/>
    <col min="12801" max="12801" width="42.140625" style="202" customWidth="1"/>
    <col min="12802" max="12802" width="14.85546875" style="202" customWidth="1"/>
    <col min="12803" max="12803" width="13.42578125" style="202" customWidth="1"/>
    <col min="12804" max="12804" width="11.28515625" style="202" customWidth="1"/>
    <col min="12805" max="12808" width="8.85546875" style="202"/>
    <col min="12809" max="12809" width="16.140625" style="202" customWidth="1"/>
    <col min="12810" max="13056" width="8.85546875" style="202"/>
    <col min="13057" max="13057" width="42.140625" style="202" customWidth="1"/>
    <col min="13058" max="13058" width="14.85546875" style="202" customWidth="1"/>
    <col min="13059" max="13059" width="13.42578125" style="202" customWidth="1"/>
    <col min="13060" max="13060" width="11.28515625" style="202" customWidth="1"/>
    <col min="13061" max="13064" width="8.85546875" style="202"/>
    <col min="13065" max="13065" width="16.140625" style="202" customWidth="1"/>
    <col min="13066" max="13312" width="8.85546875" style="202"/>
    <col min="13313" max="13313" width="42.140625" style="202" customWidth="1"/>
    <col min="13314" max="13314" width="14.85546875" style="202" customWidth="1"/>
    <col min="13315" max="13315" width="13.42578125" style="202" customWidth="1"/>
    <col min="13316" max="13316" width="11.28515625" style="202" customWidth="1"/>
    <col min="13317" max="13320" width="8.85546875" style="202"/>
    <col min="13321" max="13321" width="16.140625" style="202" customWidth="1"/>
    <col min="13322" max="13568" width="8.85546875" style="202"/>
    <col min="13569" max="13569" width="42.140625" style="202" customWidth="1"/>
    <col min="13570" max="13570" width="14.85546875" style="202" customWidth="1"/>
    <col min="13571" max="13571" width="13.42578125" style="202" customWidth="1"/>
    <col min="13572" max="13572" width="11.28515625" style="202" customWidth="1"/>
    <col min="13573" max="13576" width="8.85546875" style="202"/>
    <col min="13577" max="13577" width="16.140625" style="202" customWidth="1"/>
    <col min="13578" max="13824" width="8.85546875" style="202"/>
    <col min="13825" max="13825" width="42.140625" style="202" customWidth="1"/>
    <col min="13826" max="13826" width="14.85546875" style="202" customWidth="1"/>
    <col min="13827" max="13827" width="13.42578125" style="202" customWidth="1"/>
    <col min="13828" max="13828" width="11.28515625" style="202" customWidth="1"/>
    <col min="13829" max="13832" width="8.85546875" style="202"/>
    <col min="13833" max="13833" width="16.140625" style="202" customWidth="1"/>
    <col min="13834" max="14080" width="8.85546875" style="202"/>
    <col min="14081" max="14081" width="42.140625" style="202" customWidth="1"/>
    <col min="14082" max="14082" width="14.85546875" style="202" customWidth="1"/>
    <col min="14083" max="14083" width="13.42578125" style="202" customWidth="1"/>
    <col min="14084" max="14084" width="11.28515625" style="202" customWidth="1"/>
    <col min="14085" max="14088" width="8.85546875" style="202"/>
    <col min="14089" max="14089" width="16.140625" style="202" customWidth="1"/>
    <col min="14090" max="14336" width="8.85546875" style="202"/>
    <col min="14337" max="14337" width="42.140625" style="202" customWidth="1"/>
    <col min="14338" max="14338" width="14.85546875" style="202" customWidth="1"/>
    <col min="14339" max="14339" width="13.42578125" style="202" customWidth="1"/>
    <col min="14340" max="14340" width="11.28515625" style="202" customWidth="1"/>
    <col min="14341" max="14344" width="8.85546875" style="202"/>
    <col min="14345" max="14345" width="16.140625" style="202" customWidth="1"/>
    <col min="14346" max="14592" width="8.85546875" style="202"/>
    <col min="14593" max="14593" width="42.140625" style="202" customWidth="1"/>
    <col min="14594" max="14594" width="14.85546875" style="202" customWidth="1"/>
    <col min="14595" max="14595" width="13.42578125" style="202" customWidth="1"/>
    <col min="14596" max="14596" width="11.28515625" style="202" customWidth="1"/>
    <col min="14597" max="14600" width="8.85546875" style="202"/>
    <col min="14601" max="14601" width="16.140625" style="202" customWidth="1"/>
    <col min="14602" max="14848" width="8.85546875" style="202"/>
    <col min="14849" max="14849" width="42.140625" style="202" customWidth="1"/>
    <col min="14850" max="14850" width="14.85546875" style="202" customWidth="1"/>
    <col min="14851" max="14851" width="13.42578125" style="202" customWidth="1"/>
    <col min="14852" max="14852" width="11.28515625" style="202" customWidth="1"/>
    <col min="14853" max="14856" width="8.85546875" style="202"/>
    <col min="14857" max="14857" width="16.140625" style="202" customWidth="1"/>
    <col min="14858" max="15104" width="8.85546875" style="202"/>
    <col min="15105" max="15105" width="42.140625" style="202" customWidth="1"/>
    <col min="15106" max="15106" width="14.85546875" style="202" customWidth="1"/>
    <col min="15107" max="15107" width="13.42578125" style="202" customWidth="1"/>
    <col min="15108" max="15108" width="11.28515625" style="202" customWidth="1"/>
    <col min="15109" max="15112" width="8.85546875" style="202"/>
    <col min="15113" max="15113" width="16.140625" style="202" customWidth="1"/>
    <col min="15114" max="15360" width="8.85546875" style="202"/>
    <col min="15361" max="15361" width="42.140625" style="202" customWidth="1"/>
    <col min="15362" max="15362" width="14.85546875" style="202" customWidth="1"/>
    <col min="15363" max="15363" width="13.42578125" style="202" customWidth="1"/>
    <col min="15364" max="15364" width="11.28515625" style="202" customWidth="1"/>
    <col min="15365" max="15368" width="8.85546875" style="202"/>
    <col min="15369" max="15369" width="16.140625" style="202" customWidth="1"/>
    <col min="15370" max="15616" width="8.85546875" style="202"/>
    <col min="15617" max="15617" width="42.140625" style="202" customWidth="1"/>
    <col min="15618" max="15618" width="14.85546875" style="202" customWidth="1"/>
    <col min="15619" max="15619" width="13.42578125" style="202" customWidth="1"/>
    <col min="15620" max="15620" width="11.28515625" style="202" customWidth="1"/>
    <col min="15621" max="15624" width="8.85546875" style="202"/>
    <col min="15625" max="15625" width="16.140625" style="202" customWidth="1"/>
    <col min="15626" max="15872" width="8.85546875" style="202"/>
    <col min="15873" max="15873" width="42.140625" style="202" customWidth="1"/>
    <col min="15874" max="15874" width="14.85546875" style="202" customWidth="1"/>
    <col min="15875" max="15875" width="13.42578125" style="202" customWidth="1"/>
    <col min="15876" max="15876" width="11.28515625" style="202" customWidth="1"/>
    <col min="15877" max="15880" width="8.85546875" style="202"/>
    <col min="15881" max="15881" width="16.140625" style="202" customWidth="1"/>
    <col min="15882" max="16128" width="8.85546875" style="202"/>
    <col min="16129" max="16129" width="42.140625" style="202" customWidth="1"/>
    <col min="16130" max="16130" width="14.85546875" style="202" customWidth="1"/>
    <col min="16131" max="16131" width="13.42578125" style="202" customWidth="1"/>
    <col min="16132" max="16132" width="11.28515625" style="202" customWidth="1"/>
    <col min="16133" max="16136" width="8.85546875" style="202"/>
    <col min="16137" max="16137" width="16.140625" style="202" customWidth="1"/>
    <col min="16138" max="16384" width="8.85546875" style="202"/>
  </cols>
  <sheetData>
    <row r="1" spans="1:15">
      <c r="A1" s="332" t="s">
        <v>219</v>
      </c>
      <c r="B1" s="296"/>
      <c r="C1" s="296"/>
      <c r="D1" s="254"/>
      <c r="E1" s="254"/>
      <c r="F1" s="254"/>
      <c r="G1" s="254"/>
      <c r="H1" s="254"/>
      <c r="I1" s="255"/>
    </row>
    <row r="2" spans="1:15">
      <c r="A2" s="255"/>
      <c r="B2" s="255"/>
      <c r="C2" s="255"/>
      <c r="D2" s="255"/>
      <c r="E2" s="255"/>
      <c r="F2" s="255"/>
      <c r="G2" s="255"/>
      <c r="H2" s="255"/>
      <c r="I2" s="255"/>
    </row>
    <row r="3" spans="1:15" ht="41.45">
      <c r="A3" s="256" t="s">
        <v>220</v>
      </c>
      <c r="B3" s="257" t="s">
        <v>221</v>
      </c>
      <c r="C3" s="258" t="s">
        <v>195</v>
      </c>
      <c r="D3" s="258" t="s">
        <v>196</v>
      </c>
      <c r="E3" s="258" t="s">
        <v>197</v>
      </c>
      <c r="F3" s="258" t="s">
        <v>198</v>
      </c>
      <c r="G3" s="258" t="s">
        <v>199</v>
      </c>
      <c r="H3" s="258" t="s">
        <v>200</v>
      </c>
      <c r="I3" s="259"/>
    </row>
    <row r="4" spans="1:15">
      <c r="A4" s="254"/>
      <c r="B4" s="254"/>
      <c r="C4" s="297"/>
      <c r="D4" s="298"/>
      <c r="E4" s="298"/>
      <c r="F4" s="298"/>
      <c r="G4" s="298"/>
      <c r="H4" s="299"/>
      <c r="I4" s="264"/>
    </row>
    <row r="5" spans="1:15">
      <c r="A5" s="300" t="s">
        <v>222</v>
      </c>
      <c r="B5" s="270">
        <v>5224</v>
      </c>
      <c r="C5" s="271">
        <v>2518</v>
      </c>
      <c r="D5" s="301">
        <v>31.8</v>
      </c>
      <c r="E5" s="271">
        <v>6728</v>
      </c>
      <c r="F5" s="273">
        <v>17.2</v>
      </c>
      <c r="G5" s="271">
        <v>757</v>
      </c>
      <c r="H5" s="273">
        <v>2</v>
      </c>
      <c r="I5" s="203"/>
      <c r="J5" s="265"/>
      <c r="K5" s="268"/>
      <c r="L5" s="298"/>
      <c r="M5" s="302"/>
      <c r="N5" s="302"/>
      <c r="O5" s="302"/>
    </row>
    <row r="6" spans="1:15">
      <c r="A6" s="303" t="s">
        <v>223</v>
      </c>
      <c r="B6" s="274">
        <v>5424</v>
      </c>
      <c r="C6" s="275">
        <v>4072</v>
      </c>
      <c r="D6" s="301">
        <v>30.4</v>
      </c>
      <c r="E6" s="275">
        <v>7442</v>
      </c>
      <c r="F6" s="273">
        <v>22.2</v>
      </c>
      <c r="G6" s="275">
        <v>1775</v>
      </c>
      <c r="H6" s="273">
        <v>6</v>
      </c>
      <c r="I6" s="203"/>
      <c r="J6" s="265"/>
      <c r="K6" s="268"/>
      <c r="L6" s="297"/>
      <c r="M6" s="304"/>
      <c r="N6" s="304"/>
      <c r="O6" s="304"/>
    </row>
    <row r="7" spans="1:15">
      <c r="A7" s="303" t="s">
        <v>224</v>
      </c>
      <c r="B7" s="274">
        <v>2738</v>
      </c>
      <c r="C7" s="275">
        <v>2250</v>
      </c>
      <c r="D7" s="301">
        <v>6.6</v>
      </c>
      <c r="E7" s="275">
        <v>3476</v>
      </c>
      <c r="F7" s="273">
        <v>5.6</v>
      </c>
      <c r="G7" s="275">
        <v>1249</v>
      </c>
      <c r="H7" s="273">
        <v>3.8</v>
      </c>
      <c r="I7" s="203"/>
      <c r="J7" s="305"/>
      <c r="K7" s="268"/>
      <c r="L7" s="297"/>
      <c r="M7" s="304"/>
      <c r="N7" s="304"/>
      <c r="O7" s="304"/>
    </row>
    <row r="8" spans="1:15">
      <c r="A8" s="303"/>
      <c r="B8" s="306"/>
      <c r="C8" s="275"/>
      <c r="D8" s="273"/>
      <c r="E8" s="275"/>
      <c r="F8" s="273"/>
      <c r="G8" s="275"/>
      <c r="H8" s="273"/>
      <c r="I8" s="203"/>
      <c r="K8" s="305"/>
      <c r="L8" s="305"/>
      <c r="M8" s="305"/>
      <c r="N8" s="305"/>
      <c r="O8" s="305"/>
    </row>
    <row r="9" spans="1:15">
      <c r="A9" s="307" t="s">
        <v>215</v>
      </c>
      <c r="B9" s="285">
        <f>SUM(B5:B8)</f>
        <v>13386</v>
      </c>
      <c r="C9" s="285">
        <f t="shared" ref="C9:G9" si="0">SUM(C5:C8)</f>
        <v>8840</v>
      </c>
      <c r="D9" s="308">
        <v>24.8</v>
      </c>
      <c r="E9" s="285">
        <f t="shared" si="0"/>
        <v>17646</v>
      </c>
      <c r="F9" s="308">
        <v>17</v>
      </c>
      <c r="G9" s="285">
        <f t="shared" si="0"/>
        <v>3781</v>
      </c>
      <c r="H9" s="308">
        <v>4.4000000000000004</v>
      </c>
      <c r="I9" s="288"/>
    </row>
    <row r="10" spans="1:15">
      <c r="A10" s="289"/>
      <c r="B10" s="289"/>
      <c r="C10" s="290"/>
      <c r="D10" s="291"/>
      <c r="E10" s="290"/>
      <c r="F10" s="291"/>
      <c r="G10" s="290"/>
      <c r="H10" s="291"/>
      <c r="I10" s="288"/>
    </row>
    <row r="11" spans="1:15">
      <c r="A11" s="203"/>
      <c r="B11" s="203"/>
      <c r="C11" s="203"/>
      <c r="D11" s="203"/>
      <c r="E11" s="203"/>
      <c r="F11" s="293"/>
      <c r="G11" s="203"/>
      <c r="H11" s="203"/>
      <c r="I11" s="203"/>
    </row>
    <row r="12" spans="1:15" ht="13.15" customHeight="1">
      <c r="A12" s="357" t="s">
        <v>218</v>
      </c>
      <c r="B12" s="357"/>
      <c r="C12" s="358"/>
      <c r="D12" s="358"/>
      <c r="E12" s="358"/>
      <c r="F12" s="358"/>
      <c r="G12" s="358"/>
      <c r="H12" s="358"/>
      <c r="I12" s="358"/>
    </row>
    <row r="15" spans="1:15">
      <c r="D15" s="309"/>
      <c r="E15" s="309"/>
      <c r="F15" s="309"/>
      <c r="G15" s="309"/>
      <c r="H15" s="309"/>
    </row>
    <row r="36" spans="1:1">
      <c r="A36" s="199"/>
    </row>
  </sheetData>
  <mergeCells count="1">
    <mergeCell ref="A12:I12"/>
  </mergeCells>
  <pageMargins left="0.7" right="0.7" top="0.75" bottom="0.75" header="0.3" footer="0.3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P54"/>
  <sheetViews>
    <sheetView topLeftCell="B1" workbookViewId="0">
      <selection activeCell="K4" sqref="K4"/>
    </sheetView>
  </sheetViews>
  <sheetFormatPr defaultRowHeight="14.45"/>
  <cols>
    <col min="1" max="1" width="29" bestFit="1" customWidth="1"/>
    <col min="2" max="2" width="11.140625" bestFit="1" customWidth="1"/>
    <col min="3" max="3" width="11.85546875" customWidth="1"/>
    <col min="4" max="4" width="13.140625" customWidth="1"/>
    <col min="5" max="5" width="12.42578125" customWidth="1"/>
    <col min="13" max="13" width="17" bestFit="1" customWidth="1"/>
    <col min="14" max="14" width="18.7109375" bestFit="1" customWidth="1"/>
    <col min="15" max="15" width="38.5703125" bestFit="1" customWidth="1"/>
  </cols>
  <sheetData>
    <row r="1" spans="1:16">
      <c r="A1" s="310" t="s">
        <v>225</v>
      </c>
    </row>
    <row r="2" spans="1:16">
      <c r="B2" s="311"/>
      <c r="C2" s="311"/>
      <c r="D2" s="311"/>
      <c r="E2" s="311"/>
    </row>
    <row r="3" spans="1:16" ht="43.15">
      <c r="A3" s="312"/>
      <c r="B3" s="313" t="s">
        <v>226</v>
      </c>
      <c r="C3" s="313" t="s">
        <v>227</v>
      </c>
      <c r="D3" s="313" t="s">
        <v>228</v>
      </c>
      <c r="E3" s="313" t="s">
        <v>229</v>
      </c>
      <c r="F3" s="314"/>
    </row>
    <row r="4" spans="1:16">
      <c r="E4" s="3"/>
      <c r="F4" s="3"/>
      <c r="H4" t="s">
        <v>230</v>
      </c>
      <c r="O4" s="3"/>
    </row>
    <row r="5" spans="1:16">
      <c r="A5" s="15" t="s">
        <v>88</v>
      </c>
      <c r="B5" s="315">
        <v>14807931.5</v>
      </c>
      <c r="C5" s="315">
        <v>14576036.800000001</v>
      </c>
      <c r="D5" s="315">
        <v>231894.7</v>
      </c>
      <c r="E5" s="316">
        <v>1.5660168336138001</v>
      </c>
      <c r="F5" s="316"/>
      <c r="G5" s="316"/>
      <c r="H5" s="316">
        <f>D5*100/$D$14</f>
        <v>16.483181936692333</v>
      </c>
      <c r="L5" s="15"/>
      <c r="M5" s="317"/>
      <c r="N5" s="317"/>
      <c r="O5" s="317"/>
    </row>
    <row r="6" spans="1:16">
      <c r="A6" s="15" t="s">
        <v>231</v>
      </c>
      <c r="B6" s="315">
        <v>1592979.5</v>
      </c>
      <c r="C6" s="315">
        <v>1545103.2</v>
      </c>
      <c r="D6" s="315">
        <v>47876.3</v>
      </c>
      <c r="E6" s="316">
        <v>3.0054561279664931</v>
      </c>
      <c r="F6" s="316"/>
      <c r="H6" s="316">
        <f t="shared" ref="H6:H14" si="0">D6*100/$D$14</f>
        <v>3.40306942485388</v>
      </c>
      <c r="L6" s="15"/>
      <c r="M6" s="317"/>
      <c r="N6" s="317"/>
      <c r="O6" s="317"/>
    </row>
    <row r="7" spans="1:16">
      <c r="A7" s="15" t="s">
        <v>232</v>
      </c>
      <c r="B7" s="315">
        <v>14206123.9</v>
      </c>
      <c r="C7" s="315">
        <v>13662310.800000001</v>
      </c>
      <c r="D7" s="315">
        <v>543813.1</v>
      </c>
      <c r="E7" s="316">
        <v>3.8280188447462438</v>
      </c>
      <c r="F7" s="316"/>
      <c r="H7" s="316">
        <f t="shared" si="0"/>
        <v>38.654485276535688</v>
      </c>
      <c r="K7" s="3" t="s">
        <v>233</v>
      </c>
      <c r="L7" s="15"/>
      <c r="M7" s="317"/>
      <c r="N7" s="317"/>
      <c r="O7" s="317"/>
    </row>
    <row r="8" spans="1:16">
      <c r="A8" s="15" t="s">
        <v>234</v>
      </c>
      <c r="B8" s="315">
        <v>1359915.6</v>
      </c>
      <c r="C8" s="315">
        <v>1310972.3</v>
      </c>
      <c r="D8" s="315">
        <v>48943.3</v>
      </c>
      <c r="E8" s="316">
        <v>3.5989954082444529</v>
      </c>
      <c r="F8" s="316"/>
      <c r="H8" s="316">
        <f t="shared" si="0"/>
        <v>3.4789122756238662</v>
      </c>
      <c r="L8" s="15"/>
      <c r="M8" s="317"/>
      <c r="N8" s="317"/>
      <c r="O8" s="317"/>
      <c r="P8" s="317"/>
    </row>
    <row r="9" spans="1:16">
      <c r="A9" s="15" t="s">
        <v>235</v>
      </c>
      <c r="B9" s="315">
        <v>5681436.9000000004</v>
      </c>
      <c r="C9" s="315">
        <v>5550637.2000000002</v>
      </c>
      <c r="D9" s="315">
        <v>130799.7</v>
      </c>
      <c r="E9" s="316">
        <v>2.3022292124726405</v>
      </c>
      <c r="F9" s="316"/>
      <c r="H9" s="316">
        <f t="shared" si="0"/>
        <v>9.297302837730987</v>
      </c>
      <c r="L9" s="15"/>
      <c r="M9" s="317"/>
      <c r="N9" s="317"/>
      <c r="O9" s="317"/>
    </row>
    <row r="10" spans="1:16">
      <c r="A10" s="15" t="s">
        <v>99</v>
      </c>
      <c r="B10" s="315">
        <v>2899669.3</v>
      </c>
      <c r="C10" s="315">
        <v>2811523.3</v>
      </c>
      <c r="D10" s="315">
        <v>88146</v>
      </c>
      <c r="E10" s="316">
        <v>3.0398638906857411</v>
      </c>
      <c r="F10" s="316"/>
      <c r="H10" s="316">
        <f t="shared" si="0"/>
        <v>6.2654582230283067</v>
      </c>
      <c r="L10" s="15"/>
      <c r="M10" s="317"/>
      <c r="N10" s="317"/>
      <c r="O10" s="317"/>
    </row>
    <row r="11" spans="1:16">
      <c r="A11" s="15" t="s">
        <v>101</v>
      </c>
      <c r="B11" s="315">
        <v>7321592</v>
      </c>
      <c r="C11" s="315">
        <v>7233668.0999999996</v>
      </c>
      <c r="D11" s="315">
        <v>87923.9</v>
      </c>
      <c r="E11" s="316">
        <v>1.2008849987816856</v>
      </c>
      <c r="F11" s="316"/>
      <c r="H11" s="316">
        <f t="shared" si="0"/>
        <v>6.2496712528727176</v>
      </c>
      <c r="L11" s="15"/>
      <c r="M11" s="317"/>
      <c r="N11" s="317"/>
      <c r="O11" s="317"/>
    </row>
    <row r="12" spans="1:16">
      <c r="A12" s="15" t="s">
        <v>100</v>
      </c>
      <c r="B12" s="318">
        <v>2707126.8</v>
      </c>
      <c r="C12" s="318">
        <v>2610342.6</v>
      </c>
      <c r="D12" s="315">
        <v>96784.2</v>
      </c>
      <c r="E12" s="316">
        <v>3.5751631582236931</v>
      </c>
      <c r="F12" s="316"/>
      <c r="H12" s="316">
        <f t="shared" si="0"/>
        <v>6.8794654521954062</v>
      </c>
      <c r="L12" s="15"/>
      <c r="M12" s="317"/>
      <c r="N12" s="317"/>
      <c r="O12" s="317"/>
    </row>
    <row r="13" spans="1:16">
      <c r="A13" s="15" t="s">
        <v>236</v>
      </c>
      <c r="B13" s="315">
        <v>1694242.8</v>
      </c>
      <c r="C13" s="315">
        <v>1563567.6</v>
      </c>
      <c r="D13" s="315">
        <v>130675.2</v>
      </c>
      <c r="E13" s="316">
        <v>7.7128968764099222</v>
      </c>
      <c r="F13" s="316"/>
      <c r="H13" s="316">
        <f t="shared" si="0"/>
        <v>9.2884533204668234</v>
      </c>
      <c r="L13" s="15"/>
      <c r="M13" s="317"/>
      <c r="N13" s="317"/>
      <c r="O13" s="317"/>
    </row>
    <row r="14" spans="1:16">
      <c r="A14" s="319" t="s">
        <v>104</v>
      </c>
      <c r="B14" s="320">
        <v>52271018.299999997</v>
      </c>
      <c r="C14" s="320">
        <v>50864161.899999999</v>
      </c>
      <c r="D14" s="320">
        <v>1406856.4</v>
      </c>
      <c r="E14" s="321">
        <f>D14*100/B14</f>
        <v>2.6914654540028353</v>
      </c>
      <c r="F14" s="316"/>
      <c r="H14">
        <f t="shared" si="0"/>
        <v>100</v>
      </c>
      <c r="L14" s="3"/>
      <c r="M14" s="317"/>
      <c r="N14" s="317"/>
      <c r="O14" s="317"/>
    </row>
    <row r="15" spans="1:16">
      <c r="B15" s="322"/>
      <c r="C15" s="322"/>
      <c r="D15" s="322"/>
      <c r="M15" s="322"/>
      <c r="N15" s="322"/>
      <c r="O15" s="322"/>
    </row>
    <row r="16" spans="1:16">
      <c r="A16" t="s">
        <v>237</v>
      </c>
      <c r="D16" s="317"/>
    </row>
    <row r="18" spans="1:11">
      <c r="A18" s="323"/>
      <c r="C18" s="317"/>
      <c r="D18" s="316"/>
    </row>
    <row r="20" spans="1:11">
      <c r="A20" s="323"/>
      <c r="B20" s="323"/>
      <c r="D20" s="316"/>
      <c r="E20" s="316"/>
      <c r="F20" s="316"/>
    </row>
    <row r="21" spans="1:11">
      <c r="B21" s="317"/>
      <c r="C21" s="317"/>
      <c r="D21" s="317"/>
      <c r="E21" s="316"/>
      <c r="F21" s="316"/>
    </row>
    <row r="26" spans="1:11">
      <c r="K26" t="s">
        <v>237</v>
      </c>
    </row>
    <row r="37" spans="1:6">
      <c r="B37" t="s">
        <v>238</v>
      </c>
    </row>
    <row r="41" spans="1:6">
      <c r="A41" s="3" t="s">
        <v>239</v>
      </c>
    </row>
    <row r="42" spans="1:6" ht="43.15">
      <c r="A42" s="312"/>
      <c r="B42" s="313" t="s">
        <v>240</v>
      </c>
      <c r="C42" s="313" t="s">
        <v>241</v>
      </c>
      <c r="D42" s="313" t="s">
        <v>228</v>
      </c>
      <c r="E42" s="313" t="s">
        <v>229</v>
      </c>
      <c r="F42" s="314"/>
    </row>
    <row r="43" spans="1:6">
      <c r="A43" s="311"/>
      <c r="B43" s="310"/>
      <c r="C43" s="310"/>
      <c r="D43" s="310"/>
      <c r="E43" s="310"/>
      <c r="F43" s="310"/>
    </row>
    <row r="44" spans="1:6">
      <c r="A44" t="s">
        <v>88</v>
      </c>
      <c r="B44" s="317">
        <v>18314734.5</v>
      </c>
      <c r="C44" s="317">
        <v>18132732.800000001</v>
      </c>
      <c r="D44" s="317">
        <v>182001.7</v>
      </c>
      <c r="E44" s="324">
        <f>D44*100/B44</f>
        <v>0.99374468136570582</v>
      </c>
      <c r="F44" s="324"/>
    </row>
    <row r="45" spans="1:6">
      <c r="A45" t="s">
        <v>231</v>
      </c>
      <c r="B45" s="317">
        <v>1587874.7</v>
      </c>
      <c r="C45" s="317">
        <v>1557805.4</v>
      </c>
      <c r="D45" s="317">
        <v>30069.3</v>
      </c>
      <c r="E45" s="324">
        <f t="shared" ref="E45:E53" si="1">D45*100/B45</f>
        <v>1.8936821652237421</v>
      </c>
      <c r="F45" s="324"/>
    </row>
    <row r="46" spans="1:6">
      <c r="A46" t="s">
        <v>232</v>
      </c>
      <c r="B46" s="317">
        <v>12299807.6</v>
      </c>
      <c r="C46" s="317">
        <v>11879861.800000001</v>
      </c>
      <c r="D46" s="317">
        <v>419945.8</v>
      </c>
      <c r="E46" s="324">
        <f t="shared" si="1"/>
        <v>3.4142469025287845</v>
      </c>
      <c r="F46" s="324"/>
    </row>
    <row r="47" spans="1:6">
      <c r="A47" t="s">
        <v>234</v>
      </c>
      <c r="B47" s="317">
        <v>1415885.1</v>
      </c>
      <c r="C47" s="317">
        <v>1390391.1</v>
      </c>
      <c r="D47" s="317">
        <v>25494</v>
      </c>
      <c r="E47" s="324">
        <f t="shared" si="1"/>
        <v>1.8005698343742722</v>
      </c>
      <c r="F47" s="324"/>
    </row>
    <row r="48" spans="1:6">
      <c r="A48" t="s">
        <v>235</v>
      </c>
      <c r="B48" s="317">
        <v>6220069.7999999998</v>
      </c>
      <c r="C48" s="317">
        <v>6116850.0999999996</v>
      </c>
      <c r="D48" s="317">
        <v>103219.7</v>
      </c>
      <c r="E48" s="324">
        <f t="shared" si="1"/>
        <v>1.6594620851360864</v>
      </c>
      <c r="F48" s="324"/>
    </row>
    <row r="49" spans="1:6">
      <c r="A49" t="s">
        <v>99</v>
      </c>
      <c r="B49" s="317">
        <v>3072150</v>
      </c>
      <c r="C49" s="317">
        <v>2766416</v>
      </c>
      <c r="D49" s="317">
        <v>305734</v>
      </c>
      <c r="E49" s="324">
        <f t="shared" si="1"/>
        <v>9.9517927184545023</v>
      </c>
      <c r="F49" s="324"/>
    </row>
    <row r="50" spans="1:6">
      <c r="A50" t="s">
        <v>101</v>
      </c>
      <c r="B50" s="317">
        <v>8393917.9000000004</v>
      </c>
      <c r="C50" s="317">
        <v>8201913.5999999996</v>
      </c>
      <c r="D50" s="317">
        <v>192004.3</v>
      </c>
      <c r="E50" s="324">
        <f t="shared" si="1"/>
        <v>2.287421705661429</v>
      </c>
      <c r="F50" s="324"/>
    </row>
    <row r="51" spans="1:6">
      <c r="A51" t="s">
        <v>100</v>
      </c>
      <c r="B51" s="317">
        <v>2188922.5</v>
      </c>
      <c r="C51" s="317">
        <v>2016015.8</v>
      </c>
      <c r="D51" s="317">
        <v>172906.7</v>
      </c>
      <c r="E51" s="324">
        <f t="shared" si="1"/>
        <v>7.8991695685891115</v>
      </c>
      <c r="F51" s="324"/>
    </row>
    <row r="52" spans="1:6">
      <c r="A52" t="s">
        <v>236</v>
      </c>
      <c r="B52" s="317">
        <v>1738501.8</v>
      </c>
      <c r="C52" s="317">
        <v>1615943.8</v>
      </c>
      <c r="D52" s="317">
        <v>122558</v>
      </c>
      <c r="E52" s="324">
        <f t="shared" si="1"/>
        <v>7.0496331956630698</v>
      </c>
      <c r="F52" s="324"/>
    </row>
    <row r="53" spans="1:6">
      <c r="A53" s="310" t="s">
        <v>55</v>
      </c>
      <c r="B53" s="322">
        <v>55231863.899999999</v>
      </c>
      <c r="C53" s="322">
        <v>53677930.399999999</v>
      </c>
      <c r="D53" s="322">
        <v>1553933.5</v>
      </c>
      <c r="E53" s="324">
        <f t="shared" si="1"/>
        <v>2.8134728583729727</v>
      </c>
      <c r="F53" s="324"/>
    </row>
    <row r="54" spans="1:6">
      <c r="A54" s="325"/>
      <c r="B54" s="326"/>
      <c r="C54" s="326"/>
      <c r="D54" s="326"/>
      <c r="E54" s="321"/>
      <c r="F54" s="327"/>
    </row>
  </sheetData>
  <pageMargins left="0.7" right="0.7" top="0.75" bottom="0.75" header="0.3" footer="0.3"/>
  <pageSetup paperSize="9" scale="70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2:L37"/>
  <sheetViews>
    <sheetView workbookViewId="0">
      <selection activeCell="C12" sqref="C12"/>
    </sheetView>
  </sheetViews>
  <sheetFormatPr defaultRowHeight="14.45"/>
  <cols>
    <col min="1" max="1" width="18.7109375" bestFit="1" customWidth="1"/>
    <col min="17" max="17" width="12.7109375" customWidth="1"/>
  </cols>
  <sheetData>
    <row r="2" spans="1:12">
      <c r="C2" s="3"/>
    </row>
    <row r="3" spans="1:12">
      <c r="B3">
        <v>2007</v>
      </c>
      <c r="C3">
        <v>2008</v>
      </c>
      <c r="D3">
        <v>2009</v>
      </c>
      <c r="E3">
        <v>2010</v>
      </c>
      <c r="F3">
        <v>2011</v>
      </c>
      <c r="G3">
        <v>2012</v>
      </c>
      <c r="H3">
        <v>2013</v>
      </c>
      <c r="I3">
        <v>2014</v>
      </c>
      <c r="J3">
        <v>2015</v>
      </c>
      <c r="K3">
        <v>2016</v>
      </c>
      <c r="L3">
        <v>2017</v>
      </c>
    </row>
    <row r="4" spans="1:12">
      <c r="A4" t="s">
        <v>232</v>
      </c>
      <c r="B4" s="316">
        <v>3.9593717262859038</v>
      </c>
      <c r="C4" s="316">
        <v>2.9165791547205937</v>
      </c>
      <c r="D4" s="316">
        <v>3.1887098633747124</v>
      </c>
      <c r="E4" s="316">
        <v>3.7360761234155757</v>
      </c>
      <c r="F4" s="316">
        <v>3.1266928871398987</v>
      </c>
      <c r="G4" s="316">
        <v>3.1</v>
      </c>
      <c r="H4" s="316">
        <v>3.7</v>
      </c>
      <c r="I4" s="316">
        <v>3.4</v>
      </c>
      <c r="J4" s="316">
        <v>4.0999999999999996</v>
      </c>
      <c r="K4" s="316">
        <v>3.4142469025287845</v>
      </c>
      <c r="L4" s="316">
        <v>3.8</v>
      </c>
    </row>
    <row r="5" spans="1:12">
      <c r="A5" t="s">
        <v>242</v>
      </c>
      <c r="B5" s="316">
        <v>1.6454366305185433</v>
      </c>
      <c r="C5" s="316">
        <v>2.1429191134195529</v>
      </c>
      <c r="D5" s="316">
        <v>1.9289493634828625</v>
      </c>
      <c r="E5" s="316">
        <v>1.2468342155846357</v>
      </c>
      <c r="F5" s="316">
        <v>2.1433245484925778</v>
      </c>
      <c r="G5" s="316">
        <v>1.9</v>
      </c>
      <c r="H5" s="316">
        <v>2.2999999999999998</v>
      </c>
      <c r="I5" s="316">
        <v>2</v>
      </c>
      <c r="J5" s="316">
        <v>1.4</v>
      </c>
      <c r="K5" s="316">
        <v>1.6594620851360864</v>
      </c>
      <c r="L5" s="316">
        <v>2.3022292124726405</v>
      </c>
    </row>
    <row r="6" spans="1:12">
      <c r="A6" t="s">
        <v>99</v>
      </c>
      <c r="B6" s="316">
        <v>4.9150436479220287</v>
      </c>
      <c r="C6" s="316">
        <v>5.152027507578433</v>
      </c>
      <c r="D6" s="316">
        <v>2.7946938033874216</v>
      </c>
      <c r="E6" s="316">
        <v>5.0116043623093827</v>
      </c>
      <c r="F6" s="316">
        <v>2.0056685519263882</v>
      </c>
      <c r="G6" s="316">
        <v>5.9</v>
      </c>
      <c r="H6" s="316">
        <v>5.5</v>
      </c>
      <c r="I6" s="316">
        <v>8.9</v>
      </c>
      <c r="J6" s="316">
        <v>1.6538205005127378</v>
      </c>
      <c r="K6" s="316">
        <v>9.9517927184545023</v>
      </c>
      <c r="L6" s="316">
        <v>3.0398638906857411</v>
      </c>
    </row>
    <row r="7" spans="1:12">
      <c r="A7" t="s">
        <v>101</v>
      </c>
      <c r="B7" s="316">
        <v>2.9362414994861132</v>
      </c>
      <c r="C7" s="316">
        <v>2.6050028039956841</v>
      </c>
      <c r="D7" s="316">
        <v>2.7585866992746313</v>
      </c>
      <c r="E7" s="316">
        <v>2.2896432543745395</v>
      </c>
      <c r="F7" s="316">
        <v>2.7240269717976653</v>
      </c>
      <c r="G7" s="316">
        <v>3.3</v>
      </c>
      <c r="H7" s="316">
        <v>1.6</v>
      </c>
      <c r="I7" s="316">
        <v>3.2</v>
      </c>
      <c r="J7" s="316">
        <v>1.4627066406006053</v>
      </c>
      <c r="K7" s="316">
        <v>2.287421705661429</v>
      </c>
      <c r="L7" s="316">
        <v>1.2008849987816856</v>
      </c>
    </row>
    <row r="8" spans="1:12">
      <c r="A8" t="s">
        <v>100</v>
      </c>
      <c r="B8" s="316">
        <v>3.957604073856078</v>
      </c>
      <c r="C8" s="316">
        <v>5.6374125461599345</v>
      </c>
      <c r="D8" s="316">
        <v>6.4406009254183134</v>
      </c>
      <c r="E8" s="316">
        <v>8.3304112105023602</v>
      </c>
      <c r="F8" s="316">
        <v>8.5991589487624509</v>
      </c>
      <c r="G8" s="316">
        <v>4.8</v>
      </c>
      <c r="H8" s="316">
        <v>4.5999999999999996</v>
      </c>
      <c r="I8" s="316">
        <v>11.7</v>
      </c>
      <c r="J8" s="316">
        <v>3.1765544692208341</v>
      </c>
      <c r="K8" s="316">
        <v>7.8991695685891115</v>
      </c>
      <c r="L8" s="316">
        <v>3.5751631582236931</v>
      </c>
    </row>
    <row r="12" spans="1:12">
      <c r="C12" s="3" t="s">
        <v>243</v>
      </c>
    </row>
    <row r="29" spans="1:3">
      <c r="C29" t="s">
        <v>237</v>
      </c>
    </row>
    <row r="31" spans="1:3">
      <c r="A31" s="3"/>
      <c r="B31" s="316"/>
      <c r="C31" s="316"/>
    </row>
    <row r="32" spans="1:3">
      <c r="A32" s="3"/>
      <c r="B32" s="316"/>
      <c r="C32" s="316"/>
    </row>
    <row r="33" spans="1:3">
      <c r="A33" s="3"/>
      <c r="B33" s="316"/>
      <c r="C33" s="316"/>
    </row>
    <row r="34" spans="1:3">
      <c r="A34" s="3"/>
      <c r="B34" s="316"/>
      <c r="C34" s="316"/>
    </row>
    <row r="35" spans="1:3">
      <c r="A35" s="3"/>
      <c r="B35" s="316"/>
      <c r="C35" s="316"/>
    </row>
    <row r="36" spans="1:3">
      <c r="A36" s="3"/>
      <c r="B36" s="316"/>
      <c r="C36" s="316"/>
    </row>
    <row r="37" spans="1:3">
      <c r="A37" s="3"/>
      <c r="B37" s="316"/>
    </row>
  </sheetData>
  <pageMargins left="0.7" right="0.7" top="0.75" bottom="0.75" header="0.3" footer="0.3"/>
  <pageSetup paperSize="9" scale="65" orientation="landscape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L25"/>
  <sheetViews>
    <sheetView tabSelected="1" workbookViewId="0">
      <selection activeCell="M28" sqref="M28"/>
    </sheetView>
  </sheetViews>
  <sheetFormatPr defaultRowHeight="14.45"/>
  <sheetData>
    <row r="1" spans="1:12" ht="15" thickBot="1">
      <c r="B1" s="328">
        <v>2007</v>
      </c>
      <c r="C1" s="328">
        <v>2008</v>
      </c>
      <c r="D1" s="328">
        <v>2009</v>
      </c>
      <c r="E1" s="328">
        <v>2010</v>
      </c>
      <c r="F1" s="328">
        <v>2011</v>
      </c>
      <c r="G1" s="328">
        <v>2012</v>
      </c>
      <c r="H1" s="329">
        <v>2013</v>
      </c>
      <c r="I1" s="329">
        <v>2014</v>
      </c>
      <c r="J1" s="328">
        <v>2015</v>
      </c>
      <c r="K1" s="328">
        <v>2016</v>
      </c>
      <c r="L1" s="328">
        <v>2017</v>
      </c>
    </row>
    <row r="2" spans="1:12" ht="15" thickTop="1">
      <c r="A2" s="330" t="s">
        <v>244</v>
      </c>
      <c r="B2" s="331">
        <v>5.3988353392965625</v>
      </c>
      <c r="C2" s="331">
        <v>5.09511565864958</v>
      </c>
      <c r="D2" s="331">
        <v>4.1175624357189378</v>
      </c>
      <c r="E2" s="331">
        <v>3.9948717198818811</v>
      </c>
      <c r="F2" s="331">
        <v>10.102809070774581</v>
      </c>
      <c r="G2" s="331">
        <v>17.527610031126699</v>
      </c>
      <c r="H2" s="331">
        <v>17.899999999999999</v>
      </c>
      <c r="I2" s="331">
        <v>3</v>
      </c>
      <c r="J2" s="331">
        <v>1.4</v>
      </c>
      <c r="K2" s="331">
        <v>4.5999999999999996</v>
      </c>
      <c r="L2" s="331">
        <v>4.5</v>
      </c>
    </row>
    <row r="3" spans="1:12">
      <c r="A3" s="330" t="s">
        <v>245</v>
      </c>
      <c r="B3" s="331">
        <v>5.0376466503161996</v>
      </c>
      <c r="C3" s="331">
        <v>3.4709679216248772</v>
      </c>
      <c r="D3" s="331">
        <v>2.7373628787727493</v>
      </c>
      <c r="E3" s="331">
        <v>2.7373628787727493</v>
      </c>
      <c r="F3" s="331">
        <v>10.440553981597345</v>
      </c>
      <c r="G3" s="331">
        <v>3.8988116877885051</v>
      </c>
      <c r="H3" s="331">
        <v>3.5</v>
      </c>
      <c r="I3" s="331">
        <v>4.3</v>
      </c>
      <c r="J3" s="331">
        <v>2.8</v>
      </c>
      <c r="K3" s="331">
        <v>15.5</v>
      </c>
      <c r="L3" s="331">
        <v>3.8</v>
      </c>
    </row>
    <row r="4" spans="1:12">
      <c r="A4" s="330" t="s">
        <v>246</v>
      </c>
      <c r="B4" s="331">
        <v>5.3919220308664251</v>
      </c>
      <c r="C4" s="331">
        <v>5.1022790048171327</v>
      </c>
      <c r="D4" s="331">
        <v>2.5320380780075684</v>
      </c>
      <c r="E4" s="331">
        <v>2.8601020155167971</v>
      </c>
      <c r="F4" s="331">
        <v>12.395654771404828</v>
      </c>
      <c r="G4" s="331">
        <v>4.199039676243661</v>
      </c>
      <c r="H4" s="331">
        <v>2.5</v>
      </c>
      <c r="I4" s="331">
        <v>3.5</v>
      </c>
      <c r="J4" s="331">
        <v>1.7</v>
      </c>
      <c r="K4" s="331">
        <v>9.3000000000000007</v>
      </c>
      <c r="L4" s="331">
        <v>3</v>
      </c>
    </row>
    <row r="5" spans="1:12">
      <c r="A5" s="330" t="s">
        <v>247</v>
      </c>
      <c r="B5" s="331">
        <v>2.6187700111993846</v>
      </c>
      <c r="C5" s="331">
        <v>6.1561946155035248</v>
      </c>
      <c r="D5" s="331">
        <v>1.8611146619035628</v>
      </c>
      <c r="E5" s="331">
        <v>1.5660121344615865</v>
      </c>
      <c r="F5" s="331">
        <v>3.6463730844773008</v>
      </c>
      <c r="G5" s="331">
        <v>3.5612756182511185</v>
      </c>
      <c r="H5" s="331">
        <v>6.8</v>
      </c>
      <c r="I5" s="331">
        <v>27.9</v>
      </c>
      <c r="J5" s="331">
        <v>1.5</v>
      </c>
      <c r="K5" s="331">
        <v>14.6</v>
      </c>
      <c r="L5" s="331">
        <v>2</v>
      </c>
    </row>
    <row r="8" spans="1:12">
      <c r="B8" s="3" t="s">
        <v>248</v>
      </c>
    </row>
    <row r="25" spans="2:2">
      <c r="B25" t="s">
        <v>237</v>
      </c>
    </row>
  </sheetData>
  <pageMargins left="0.7" right="0.7" top="0.75" bottom="0.75" header="0.3" footer="0.3"/>
  <pageSetup paperSize="9" scale="7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2"/>
  <sheetViews>
    <sheetView topLeftCell="A13" workbookViewId="0">
      <selection activeCell="B22" sqref="B22"/>
    </sheetView>
  </sheetViews>
  <sheetFormatPr defaultColWidth="8.85546875" defaultRowHeight="14.45"/>
  <cols>
    <col min="1" max="1" width="8.85546875" style="15"/>
    <col min="2" max="2" width="29.28515625" style="15" customWidth="1"/>
    <col min="3" max="3" width="24" style="15" customWidth="1"/>
    <col min="4" max="4" width="13.28515625" style="15" customWidth="1"/>
    <col min="5" max="5" width="8.85546875" style="15"/>
    <col min="6" max="6" width="11.5703125" style="15" customWidth="1"/>
    <col min="7" max="7" width="8.42578125" style="15" customWidth="1"/>
    <col min="8" max="8" width="18.42578125" style="15" customWidth="1"/>
    <col min="9" max="9" width="21.7109375" style="15" customWidth="1"/>
    <col min="10" max="16384" width="8.85546875" style="15"/>
  </cols>
  <sheetData>
    <row r="1" spans="1:10">
      <c r="A1" s="3" t="s">
        <v>26</v>
      </c>
    </row>
    <row r="3" spans="1:10">
      <c r="B3" s="3" t="s">
        <v>27</v>
      </c>
      <c r="C3" s="3" t="s">
        <v>28</v>
      </c>
      <c r="D3" s="3" t="s">
        <v>29</v>
      </c>
      <c r="E3" s="3" t="s">
        <v>30</v>
      </c>
      <c r="F3" s="3" t="s">
        <v>31</v>
      </c>
      <c r="G3" s="3" t="s">
        <v>32</v>
      </c>
      <c r="H3" s="3" t="s">
        <v>33</v>
      </c>
      <c r="I3" s="3" t="s">
        <v>34</v>
      </c>
      <c r="J3" s="3" t="s">
        <v>35</v>
      </c>
    </row>
    <row r="4" spans="1:10">
      <c r="A4" s="15" t="s">
        <v>36</v>
      </c>
      <c r="B4" s="15">
        <v>19</v>
      </c>
      <c r="C4" s="15">
        <v>112</v>
      </c>
      <c r="D4" s="15">
        <v>48</v>
      </c>
      <c r="E4" s="15">
        <v>53</v>
      </c>
      <c r="F4" s="15">
        <v>7</v>
      </c>
      <c r="G4" s="15">
        <v>46</v>
      </c>
      <c r="H4" s="15">
        <v>5</v>
      </c>
      <c r="I4" s="15">
        <v>5</v>
      </c>
      <c r="J4" s="15">
        <v>2</v>
      </c>
    </row>
    <row r="42" spans="2:2">
      <c r="B42" s="15" t="s">
        <v>37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50"/>
  <sheetViews>
    <sheetView topLeftCell="A20" workbookViewId="0">
      <selection activeCell="A49" sqref="A49"/>
    </sheetView>
  </sheetViews>
  <sheetFormatPr defaultColWidth="9.140625" defaultRowHeight="14.45"/>
  <cols>
    <col min="1" max="1" width="28.140625" style="45" customWidth="1"/>
    <col min="2" max="2" width="13.28515625" style="45" customWidth="1"/>
    <col min="3" max="3" width="14.42578125" style="45" customWidth="1"/>
    <col min="4" max="4" width="13.85546875" style="45" bestFit="1" customWidth="1"/>
    <col min="5" max="5" width="9.140625" style="45"/>
    <col min="6" max="8" width="13.140625" style="45" bestFit="1" customWidth="1"/>
    <col min="9" max="16384" width="9.140625" style="45"/>
  </cols>
  <sheetData>
    <row r="1" spans="1:9">
      <c r="A1" s="343" t="s">
        <v>38</v>
      </c>
      <c r="B1" s="343"/>
      <c r="C1" s="343"/>
      <c r="D1" s="343"/>
      <c r="E1" s="344"/>
      <c r="F1" s="344"/>
      <c r="G1" s="344"/>
      <c r="H1" s="344"/>
      <c r="I1" s="344"/>
    </row>
    <row r="2" spans="1:9">
      <c r="B2" s="345">
        <v>2017</v>
      </c>
      <c r="C2" s="345"/>
      <c r="D2" s="345"/>
      <c r="E2" s="46"/>
      <c r="F2" s="46"/>
      <c r="G2" s="46"/>
      <c r="H2" s="46"/>
      <c r="I2" s="46"/>
    </row>
    <row r="3" spans="1:9">
      <c r="B3" s="47" t="s">
        <v>39</v>
      </c>
      <c r="C3" s="47" t="s">
        <v>40</v>
      </c>
      <c r="D3" s="47" t="s">
        <v>41</v>
      </c>
      <c r="E3" s="46" t="s">
        <v>42</v>
      </c>
      <c r="F3" s="46"/>
      <c r="G3" s="46"/>
      <c r="H3" s="46"/>
      <c r="I3" s="46"/>
    </row>
    <row r="4" spans="1:9">
      <c r="A4" s="48" t="s">
        <v>2</v>
      </c>
      <c r="B4" s="1">
        <v>1827222</v>
      </c>
      <c r="C4" s="1" t="s">
        <v>43</v>
      </c>
      <c r="D4" s="1">
        <v>215914</v>
      </c>
      <c r="F4" s="1"/>
      <c r="G4" s="1"/>
      <c r="H4" s="1"/>
    </row>
    <row r="5" spans="1:9">
      <c r="A5" s="49" t="s">
        <v>3</v>
      </c>
      <c r="B5" s="2">
        <v>8250</v>
      </c>
      <c r="C5" s="2" t="s">
        <v>43</v>
      </c>
      <c r="D5" s="2">
        <v>1500</v>
      </c>
      <c r="F5" s="2"/>
      <c r="G5" s="2"/>
      <c r="H5" s="2"/>
    </row>
    <row r="6" spans="1:9">
      <c r="A6" s="49" t="s">
        <v>4</v>
      </c>
      <c r="B6" s="2">
        <v>623110</v>
      </c>
      <c r="C6" s="2">
        <v>419418</v>
      </c>
      <c r="D6" s="2">
        <v>140312</v>
      </c>
      <c r="F6" s="2"/>
      <c r="G6" s="2"/>
      <c r="H6" s="2"/>
    </row>
    <row r="7" spans="1:9">
      <c r="A7" s="49" t="s">
        <v>5</v>
      </c>
      <c r="B7" s="2">
        <v>32327</v>
      </c>
      <c r="C7" s="2">
        <v>13936</v>
      </c>
      <c r="D7" s="2">
        <v>29445</v>
      </c>
      <c r="F7" s="2"/>
      <c r="G7" s="2"/>
      <c r="H7" s="2"/>
    </row>
    <row r="8" spans="1:9">
      <c r="A8" s="49" t="s">
        <v>44</v>
      </c>
      <c r="B8" s="2">
        <v>928429</v>
      </c>
      <c r="C8" s="2">
        <v>78726</v>
      </c>
      <c r="D8" s="2">
        <v>11050</v>
      </c>
      <c r="F8" s="2"/>
      <c r="G8" s="2"/>
      <c r="H8" s="2"/>
    </row>
    <row r="9" spans="1:9">
      <c r="A9" s="49" t="s">
        <v>7</v>
      </c>
      <c r="B9" s="2">
        <v>6188488</v>
      </c>
      <c r="C9" s="2">
        <v>1951370</v>
      </c>
      <c r="D9" s="2">
        <v>332821</v>
      </c>
      <c r="F9" s="2"/>
      <c r="G9" s="2"/>
      <c r="H9" s="2"/>
    </row>
    <row r="10" spans="1:9">
      <c r="A10" s="49" t="s">
        <v>8</v>
      </c>
      <c r="B10" s="2">
        <v>599147</v>
      </c>
      <c r="C10" s="2">
        <v>610189</v>
      </c>
      <c r="D10" s="2">
        <v>429722</v>
      </c>
      <c r="F10" s="2"/>
      <c r="G10" s="2"/>
      <c r="H10" s="2"/>
    </row>
    <row r="11" spans="1:9">
      <c r="A11" s="49" t="s">
        <v>9</v>
      </c>
      <c r="B11" s="2">
        <v>1363368</v>
      </c>
      <c r="C11" s="2">
        <v>2311811</v>
      </c>
      <c r="D11" s="2">
        <v>1781835</v>
      </c>
      <c r="F11" s="2"/>
      <c r="G11" s="2"/>
      <c r="H11" s="2"/>
    </row>
    <row r="12" spans="1:9">
      <c r="A12" s="49" t="s">
        <v>10</v>
      </c>
      <c r="B12" s="2">
        <v>1244927</v>
      </c>
      <c r="C12" s="2">
        <v>463551</v>
      </c>
      <c r="D12" s="2">
        <v>192957</v>
      </c>
      <c r="F12" s="2"/>
      <c r="G12" s="2"/>
      <c r="H12" s="2"/>
    </row>
    <row r="13" spans="1:9">
      <c r="A13" s="49" t="s">
        <v>11</v>
      </c>
      <c r="B13" s="2">
        <v>290322</v>
      </c>
      <c r="C13" s="2">
        <v>259652</v>
      </c>
      <c r="D13" s="2">
        <v>59392</v>
      </c>
      <c r="F13" s="2"/>
      <c r="G13" s="2"/>
      <c r="H13" s="2"/>
    </row>
    <row r="14" spans="1:9">
      <c r="A14" s="49" t="s">
        <v>12</v>
      </c>
      <c r="B14" s="2">
        <v>314048</v>
      </c>
      <c r="C14" s="2">
        <v>158078</v>
      </c>
      <c r="D14" s="2">
        <v>387824</v>
      </c>
      <c r="F14" s="2"/>
      <c r="G14" s="2"/>
      <c r="H14" s="2"/>
    </row>
    <row r="15" spans="1:9">
      <c r="A15" s="49" t="s">
        <v>13</v>
      </c>
      <c r="B15" s="2">
        <v>577114</v>
      </c>
      <c r="C15" s="2">
        <v>312391</v>
      </c>
      <c r="D15" s="2">
        <v>245870</v>
      </c>
      <c r="F15" s="2"/>
      <c r="G15" s="2"/>
      <c r="H15" s="2"/>
    </row>
    <row r="16" spans="1:9">
      <c r="A16" s="49" t="s">
        <v>14</v>
      </c>
      <c r="B16" s="2">
        <v>951500</v>
      </c>
      <c r="C16" s="2">
        <v>315860</v>
      </c>
      <c r="D16" s="2">
        <v>1842200</v>
      </c>
      <c r="F16" s="2"/>
      <c r="G16" s="2"/>
      <c r="H16" s="2"/>
    </row>
    <row r="17" spans="1:8">
      <c r="A17" s="49" t="s">
        <v>15</v>
      </c>
      <c r="B17" s="2">
        <v>19320</v>
      </c>
      <c r="C17" s="2">
        <v>41270</v>
      </c>
      <c r="D17" s="2">
        <v>278100</v>
      </c>
      <c r="F17" s="2"/>
      <c r="G17" s="2"/>
      <c r="H17" s="2"/>
    </row>
    <row r="18" spans="1:8">
      <c r="A18" s="49" t="s">
        <v>16</v>
      </c>
      <c r="B18" s="2">
        <v>223996</v>
      </c>
      <c r="C18" s="2">
        <v>114749</v>
      </c>
      <c r="D18" s="2">
        <v>954391</v>
      </c>
      <c r="F18" s="2"/>
      <c r="G18" s="2"/>
      <c r="H18" s="2"/>
    </row>
    <row r="19" spans="1:8">
      <c r="A19" s="49" t="s">
        <v>17</v>
      </c>
      <c r="B19" s="2">
        <v>608792</v>
      </c>
      <c r="C19" s="2">
        <v>2050250</v>
      </c>
      <c r="D19" s="2">
        <v>6411070</v>
      </c>
      <c r="F19" s="2"/>
      <c r="G19" s="2"/>
      <c r="H19" s="2"/>
    </row>
    <row r="20" spans="1:8">
      <c r="A20" s="49" t="s">
        <v>18</v>
      </c>
      <c r="B20" s="2">
        <v>26863</v>
      </c>
      <c r="C20" s="2">
        <v>25476</v>
      </c>
      <c r="D20" s="2">
        <v>32420</v>
      </c>
      <c r="F20" s="2"/>
      <c r="G20" s="2"/>
      <c r="H20" s="2"/>
    </row>
    <row r="21" spans="1:8">
      <c r="A21" s="49" t="s">
        <v>19</v>
      </c>
      <c r="B21" s="2">
        <v>43538</v>
      </c>
      <c r="C21" s="2">
        <v>86051</v>
      </c>
      <c r="D21" s="2">
        <v>207286</v>
      </c>
      <c r="F21" s="2"/>
      <c r="G21" s="2"/>
      <c r="H21" s="2"/>
    </row>
    <row r="22" spans="1:8">
      <c r="A22" s="49" t="s">
        <v>20</v>
      </c>
      <c r="B22" s="50">
        <v>1260074</v>
      </c>
      <c r="C22" s="50">
        <v>2510443</v>
      </c>
      <c r="D22" s="50">
        <v>954733</v>
      </c>
      <c r="F22" s="50"/>
      <c r="G22" s="50"/>
      <c r="H22" s="50"/>
    </row>
    <row r="23" spans="1:8">
      <c r="A23" s="49" t="s">
        <v>21</v>
      </c>
      <c r="B23" s="51">
        <v>315862</v>
      </c>
      <c r="C23" s="51">
        <v>66511</v>
      </c>
      <c r="D23" s="51">
        <v>84085</v>
      </c>
      <c r="F23" s="51"/>
      <c r="G23" s="51"/>
      <c r="H23" s="51"/>
    </row>
    <row r="24" spans="1:8">
      <c r="A24" s="52" t="s">
        <v>45</v>
      </c>
      <c r="B24" s="51">
        <v>17446697</v>
      </c>
      <c r="C24" s="51">
        <v>11789732</v>
      </c>
      <c r="D24" s="51">
        <v>14592927</v>
      </c>
      <c r="F24" s="51"/>
      <c r="G24" s="51"/>
      <c r="H24" s="51"/>
    </row>
    <row r="25" spans="1:8">
      <c r="A25" s="45" t="s">
        <v>46</v>
      </c>
    </row>
    <row r="50" spans="2:2">
      <c r="B50" s="45" t="s">
        <v>46</v>
      </c>
    </row>
  </sheetData>
  <mergeCells count="2">
    <mergeCell ref="A1:I1"/>
    <mergeCell ref="B2:D2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28"/>
  <sheetViews>
    <sheetView workbookViewId="0">
      <selection activeCell="E7" sqref="E7"/>
    </sheetView>
  </sheetViews>
  <sheetFormatPr defaultColWidth="8.85546875" defaultRowHeight="14.45"/>
  <cols>
    <col min="1" max="1" width="19.7109375" style="15" customWidth="1"/>
    <col min="2" max="2" width="12.7109375" style="15" bestFit="1" customWidth="1"/>
    <col min="3" max="3" width="10.28515625" style="15" bestFit="1" customWidth="1"/>
    <col min="4" max="4" width="10.7109375" style="15" customWidth="1"/>
    <col min="5" max="5" width="10.28515625" style="15" bestFit="1" customWidth="1"/>
    <col min="6" max="16384" width="8.85546875" style="15"/>
  </cols>
  <sheetData>
    <row r="1" spans="1:5">
      <c r="A1" s="3" t="s">
        <v>47</v>
      </c>
    </row>
    <row r="3" spans="1:5">
      <c r="A3" s="17"/>
      <c r="B3" s="17"/>
      <c r="C3" s="17"/>
      <c r="D3" s="17"/>
      <c r="E3" s="17" t="s">
        <v>48</v>
      </c>
    </row>
    <row r="4" spans="1:5" s="3" customFormat="1">
      <c r="A4" s="122"/>
      <c r="B4" s="123" t="s">
        <v>49</v>
      </c>
      <c r="C4" s="123" t="s">
        <v>50</v>
      </c>
      <c r="D4" s="123" t="s">
        <v>51</v>
      </c>
      <c r="E4" s="123" t="s">
        <v>52</v>
      </c>
    </row>
    <row r="5" spans="1:5">
      <c r="A5" s="22" t="s">
        <v>2</v>
      </c>
      <c r="B5" s="4">
        <v>39452</v>
      </c>
      <c r="C5" s="5" t="s">
        <v>43</v>
      </c>
      <c r="D5" s="4">
        <v>7240</v>
      </c>
      <c r="E5" s="4">
        <f>SUM(B5:D5)</f>
        <v>46692</v>
      </c>
    </row>
    <row r="6" spans="1:5">
      <c r="A6" s="22" t="s">
        <v>3</v>
      </c>
      <c r="B6" s="4">
        <v>306</v>
      </c>
      <c r="C6" s="5" t="s">
        <v>43</v>
      </c>
      <c r="D6" s="4">
        <v>150</v>
      </c>
      <c r="E6" s="4">
        <f t="shared" ref="E6:E25" si="0">SUM(B6:D6)</f>
        <v>456</v>
      </c>
    </row>
    <row r="7" spans="1:5">
      <c r="A7" s="22" t="s">
        <v>4</v>
      </c>
      <c r="B7" s="4">
        <v>21805</v>
      </c>
      <c r="C7" s="4">
        <v>792</v>
      </c>
      <c r="D7" s="4">
        <v>249</v>
      </c>
      <c r="E7" s="4">
        <f t="shared" si="0"/>
        <v>22846</v>
      </c>
    </row>
    <row r="8" spans="1:5">
      <c r="A8" s="22" t="s">
        <v>5</v>
      </c>
      <c r="B8" s="4">
        <v>72</v>
      </c>
      <c r="C8" s="4">
        <v>538</v>
      </c>
      <c r="D8" s="4">
        <v>960</v>
      </c>
      <c r="E8" s="4">
        <f t="shared" si="0"/>
        <v>1570</v>
      </c>
    </row>
    <row r="9" spans="1:5">
      <c r="A9" s="22" t="s">
        <v>53</v>
      </c>
      <c r="B9" s="4">
        <v>8668</v>
      </c>
      <c r="C9" s="4">
        <v>692</v>
      </c>
      <c r="D9" s="4">
        <v>875</v>
      </c>
      <c r="E9" s="4">
        <f t="shared" si="0"/>
        <v>10235</v>
      </c>
    </row>
    <row r="10" spans="1:5">
      <c r="A10" s="22" t="s">
        <v>54</v>
      </c>
      <c r="B10" s="4">
        <v>5318</v>
      </c>
      <c r="C10" s="4">
        <v>98</v>
      </c>
      <c r="D10" s="4">
        <v>17</v>
      </c>
      <c r="E10" s="4">
        <f t="shared" si="0"/>
        <v>5433</v>
      </c>
    </row>
    <row r="11" spans="1:5">
      <c r="A11" s="22" t="s">
        <v>8</v>
      </c>
      <c r="B11" s="4">
        <v>20720</v>
      </c>
      <c r="C11" s="5" t="s">
        <v>43</v>
      </c>
      <c r="D11" s="4">
        <v>4141</v>
      </c>
      <c r="E11" s="4">
        <f t="shared" si="0"/>
        <v>24861</v>
      </c>
    </row>
    <row r="12" spans="1:5">
      <c r="A12" s="22" t="s">
        <v>7</v>
      </c>
      <c r="B12" s="4">
        <v>63891</v>
      </c>
      <c r="C12" s="4">
        <v>18341</v>
      </c>
      <c r="D12" s="4">
        <v>4364</v>
      </c>
      <c r="E12" s="4">
        <f t="shared" si="0"/>
        <v>86596</v>
      </c>
    </row>
    <row r="13" spans="1:5">
      <c r="A13" s="22" t="s">
        <v>9</v>
      </c>
      <c r="B13" s="4">
        <v>44478</v>
      </c>
      <c r="C13" s="4">
        <v>6469</v>
      </c>
      <c r="D13" s="4">
        <v>504</v>
      </c>
      <c r="E13" s="4">
        <f t="shared" si="0"/>
        <v>51451</v>
      </c>
    </row>
    <row r="14" spans="1:5">
      <c r="A14" s="22" t="s">
        <v>10</v>
      </c>
      <c r="B14" s="4">
        <v>54181</v>
      </c>
      <c r="C14" s="4">
        <v>2503</v>
      </c>
      <c r="D14" s="4">
        <v>1542</v>
      </c>
      <c r="E14" s="4">
        <f t="shared" si="0"/>
        <v>58226</v>
      </c>
    </row>
    <row r="15" spans="1:5">
      <c r="A15" s="22" t="s">
        <v>11</v>
      </c>
      <c r="B15" s="4">
        <v>6178</v>
      </c>
      <c r="C15" s="4">
        <v>4159</v>
      </c>
      <c r="D15" s="4">
        <v>2450</v>
      </c>
      <c r="E15" s="4">
        <f t="shared" si="0"/>
        <v>12787</v>
      </c>
    </row>
    <row r="16" spans="1:5">
      <c r="A16" s="22" t="s">
        <v>12</v>
      </c>
      <c r="B16" s="4">
        <v>13692</v>
      </c>
      <c r="C16" s="4">
        <v>413</v>
      </c>
      <c r="D16" s="4">
        <v>3055</v>
      </c>
      <c r="E16" s="4">
        <f t="shared" si="0"/>
        <v>17160</v>
      </c>
    </row>
    <row r="17" spans="1:5">
      <c r="A17" s="23" t="s">
        <v>13</v>
      </c>
      <c r="B17" s="4">
        <v>8240</v>
      </c>
      <c r="C17" s="4">
        <v>3569</v>
      </c>
      <c r="D17" s="4">
        <v>6867</v>
      </c>
      <c r="E17" s="4">
        <f t="shared" si="0"/>
        <v>18676</v>
      </c>
    </row>
    <row r="18" spans="1:5">
      <c r="A18" s="22" t="s">
        <v>14</v>
      </c>
      <c r="B18" s="4">
        <v>16316</v>
      </c>
      <c r="C18" s="4">
        <v>2566</v>
      </c>
      <c r="D18" s="4">
        <v>12766</v>
      </c>
      <c r="E18" s="4">
        <f t="shared" si="0"/>
        <v>31648</v>
      </c>
    </row>
    <row r="19" spans="1:5">
      <c r="A19" s="22" t="s">
        <v>15</v>
      </c>
      <c r="B19" s="4">
        <v>630</v>
      </c>
      <c r="C19" s="4">
        <v>740</v>
      </c>
      <c r="D19" s="4">
        <v>4008</v>
      </c>
      <c r="E19" s="4">
        <f t="shared" si="0"/>
        <v>5378</v>
      </c>
    </row>
    <row r="20" spans="1:5">
      <c r="A20" s="22" t="s">
        <v>16</v>
      </c>
      <c r="B20" s="4">
        <v>4832</v>
      </c>
      <c r="C20" s="4">
        <v>2832</v>
      </c>
      <c r="D20" s="4">
        <v>16409</v>
      </c>
      <c r="E20" s="4">
        <f t="shared" si="0"/>
        <v>24073</v>
      </c>
    </row>
    <row r="21" spans="1:5">
      <c r="A21" s="22" t="s">
        <v>17</v>
      </c>
      <c r="B21" s="4">
        <v>6350</v>
      </c>
      <c r="C21" s="4">
        <v>37205</v>
      </c>
      <c r="D21" s="4">
        <v>42986</v>
      </c>
      <c r="E21" s="4">
        <f t="shared" si="0"/>
        <v>86541</v>
      </c>
    </row>
    <row r="22" spans="1:5">
      <c r="A22" s="22" t="s">
        <v>18</v>
      </c>
      <c r="B22" s="4">
        <v>1045</v>
      </c>
      <c r="C22" s="4">
        <v>560</v>
      </c>
      <c r="D22" s="4">
        <v>3418</v>
      </c>
      <c r="E22" s="4">
        <f t="shared" si="0"/>
        <v>5023</v>
      </c>
    </row>
    <row r="23" spans="1:5">
      <c r="A23" s="22" t="s">
        <v>19</v>
      </c>
      <c r="B23" s="4">
        <v>781</v>
      </c>
      <c r="C23" s="4">
        <v>8084</v>
      </c>
      <c r="D23" s="4">
        <v>1791</v>
      </c>
      <c r="E23" s="4">
        <f t="shared" si="0"/>
        <v>10656</v>
      </c>
    </row>
    <row r="24" spans="1:5">
      <c r="A24" s="22" t="s">
        <v>20</v>
      </c>
      <c r="B24" s="4">
        <v>33496</v>
      </c>
      <c r="C24" s="4">
        <v>56746</v>
      </c>
      <c r="D24" s="4">
        <v>8979</v>
      </c>
      <c r="E24" s="4">
        <f t="shared" si="0"/>
        <v>99221</v>
      </c>
    </row>
    <row r="25" spans="1:5">
      <c r="A25" s="22" t="s">
        <v>21</v>
      </c>
      <c r="B25" s="4">
        <v>9512</v>
      </c>
      <c r="C25" s="4">
        <v>2702</v>
      </c>
      <c r="D25" s="4">
        <v>14055</v>
      </c>
      <c r="E25" s="4">
        <f t="shared" si="0"/>
        <v>26269</v>
      </c>
    </row>
    <row r="26" spans="1:5" s="3" customFormat="1">
      <c r="A26" s="24" t="s">
        <v>55</v>
      </c>
      <c r="B26" s="6">
        <v>359962</v>
      </c>
      <c r="C26" s="6">
        <v>149009</v>
      </c>
      <c r="D26" s="6">
        <v>136829</v>
      </c>
      <c r="E26" s="6">
        <f>SUM(B26:D26)</f>
        <v>645800</v>
      </c>
    </row>
    <row r="27" spans="1:5">
      <c r="B27" s="4"/>
      <c r="C27" s="4"/>
      <c r="D27" s="4"/>
      <c r="E27" s="4"/>
    </row>
    <row r="28" spans="1:5">
      <c r="A28" s="23" t="s">
        <v>56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35"/>
  <sheetViews>
    <sheetView workbookViewId="0">
      <selection activeCell="B38" sqref="B38"/>
    </sheetView>
  </sheetViews>
  <sheetFormatPr defaultColWidth="8.85546875" defaultRowHeight="14.45"/>
  <cols>
    <col min="1" max="1" width="21.140625" style="15" customWidth="1"/>
    <col min="2" max="2" width="13" style="15" customWidth="1"/>
    <col min="3" max="3" width="9.7109375" style="15" customWidth="1"/>
    <col min="4" max="4" width="1.85546875" style="15" customWidth="1"/>
    <col min="5" max="5" width="9.28515625" style="15" customWidth="1"/>
    <col min="6" max="6" width="9" style="15" customWidth="1"/>
    <col min="7" max="7" width="1.85546875" style="15" customWidth="1"/>
    <col min="8" max="8" width="11.28515625" style="15" customWidth="1"/>
    <col min="9" max="16384" width="8.85546875" style="15"/>
  </cols>
  <sheetData>
    <row r="1" spans="1:10">
      <c r="A1" s="7" t="s">
        <v>57</v>
      </c>
      <c r="B1" s="10"/>
      <c r="C1" s="10"/>
      <c r="D1" s="10"/>
      <c r="E1" s="10"/>
      <c r="F1" s="10"/>
      <c r="G1" s="10"/>
    </row>
    <row r="2" spans="1:10">
      <c r="A2" s="90"/>
      <c r="B2" s="90"/>
      <c r="C2" s="90"/>
      <c r="D2" s="90"/>
      <c r="E2" s="90"/>
      <c r="F2" s="90"/>
      <c r="G2" s="91"/>
      <c r="H2" s="17"/>
      <c r="I2" s="17"/>
      <c r="J2" s="17"/>
    </row>
    <row r="3" spans="1:10" s="82" customFormat="1">
      <c r="A3" s="44"/>
      <c r="B3" s="346" t="s">
        <v>58</v>
      </c>
      <c r="C3" s="346"/>
      <c r="D3" s="346"/>
      <c r="E3" s="346"/>
      <c r="F3" s="346"/>
      <c r="G3" s="346"/>
      <c r="H3" s="346"/>
      <c r="I3" s="346"/>
      <c r="J3" s="346"/>
    </row>
    <row r="4" spans="1:10" s="82" customFormat="1" ht="45" customHeight="1">
      <c r="A4" s="83"/>
      <c r="B4" s="347" t="s">
        <v>59</v>
      </c>
      <c r="C4" s="347"/>
      <c r="D4" s="84"/>
      <c r="E4" s="347" t="s">
        <v>60</v>
      </c>
      <c r="F4" s="347"/>
      <c r="G4" s="84"/>
      <c r="H4" s="347" t="s">
        <v>61</v>
      </c>
      <c r="I4" s="347"/>
      <c r="J4" s="347"/>
    </row>
    <row r="5" spans="1:10" s="82" customFormat="1" ht="27.75" customHeight="1">
      <c r="A5" s="92"/>
      <c r="B5" s="93" t="s">
        <v>62</v>
      </c>
      <c r="C5" s="94" t="s">
        <v>63</v>
      </c>
      <c r="D5" s="94"/>
      <c r="E5" s="93" t="s">
        <v>62</v>
      </c>
      <c r="F5" s="94" t="s">
        <v>63</v>
      </c>
      <c r="G5" s="94"/>
      <c r="H5" s="93" t="s">
        <v>62</v>
      </c>
      <c r="I5" s="93" t="s">
        <v>64</v>
      </c>
      <c r="J5" s="94" t="s">
        <v>63</v>
      </c>
    </row>
    <row r="6" spans="1:10" s="82" customFormat="1">
      <c r="A6" s="44"/>
      <c r="B6" s="44"/>
      <c r="C6" s="44"/>
      <c r="D6" s="44"/>
      <c r="E6" s="44"/>
      <c r="F6" s="44"/>
      <c r="G6" s="44"/>
      <c r="H6" s="44"/>
      <c r="I6" s="44"/>
      <c r="J6" s="44"/>
    </row>
    <row r="7" spans="1:10" s="82" customFormat="1">
      <c r="A7" s="44" t="s">
        <v>2</v>
      </c>
      <c r="B7" s="85">
        <v>2315</v>
      </c>
      <c r="C7" s="75">
        <v>2.5243578387953942</v>
      </c>
      <c r="D7" s="75"/>
      <c r="E7" s="85">
        <v>1039</v>
      </c>
      <c r="F7" s="75">
        <v>8.2291666666666661</v>
      </c>
      <c r="G7" s="76"/>
      <c r="H7" s="85">
        <v>2906</v>
      </c>
      <c r="I7" s="86">
        <f>(H7/H$28)*100</f>
        <v>3.830084483281273</v>
      </c>
      <c r="J7" s="86">
        <v>3.6746343203710312</v>
      </c>
    </row>
    <row r="8" spans="1:10" s="82" customFormat="1">
      <c r="A8" s="44" t="s">
        <v>3</v>
      </c>
      <c r="B8" s="85">
        <v>85</v>
      </c>
      <c r="C8" s="75">
        <v>1.1904761904761905</v>
      </c>
      <c r="D8" s="75"/>
      <c r="E8" s="85">
        <v>26</v>
      </c>
      <c r="F8" s="75">
        <v>18.181818181818183</v>
      </c>
      <c r="G8" s="76"/>
      <c r="H8" s="85">
        <v>97</v>
      </c>
      <c r="I8" s="86">
        <f t="shared" ref="I8:I28" si="0">(H8/H$28)*100</f>
        <v>0.12784521503037971</v>
      </c>
      <c r="J8" s="86">
        <v>4.3010752688172049</v>
      </c>
    </row>
    <row r="9" spans="1:10" s="82" customFormat="1">
      <c r="A9" s="44" t="s">
        <v>4</v>
      </c>
      <c r="B9" s="85">
        <v>1701</v>
      </c>
      <c r="C9" s="75">
        <v>25.813609467455624</v>
      </c>
      <c r="D9" s="75"/>
      <c r="E9" s="85">
        <v>1324</v>
      </c>
      <c r="F9" s="75">
        <v>18.108831400535237</v>
      </c>
      <c r="G9" s="76"/>
      <c r="H9" s="85">
        <v>2661</v>
      </c>
      <c r="I9" s="86">
        <f t="shared" si="0"/>
        <v>3.507176465936499</v>
      </c>
      <c r="J9" s="86">
        <v>19.060402684563758</v>
      </c>
    </row>
    <row r="10" spans="1:10" s="82" customFormat="1">
      <c r="A10" s="44" t="s">
        <v>5</v>
      </c>
      <c r="B10" s="85">
        <v>306</v>
      </c>
      <c r="C10" s="75">
        <v>4.4368600682593859</v>
      </c>
      <c r="D10" s="75"/>
      <c r="E10" s="85">
        <v>226</v>
      </c>
      <c r="F10" s="75">
        <v>8.133971291866029</v>
      </c>
      <c r="G10" s="76"/>
      <c r="H10" s="85">
        <v>470</v>
      </c>
      <c r="I10" s="86">
        <f t="shared" si="0"/>
        <v>0.61945619653895323</v>
      </c>
      <c r="J10" s="86">
        <v>5.8558558558558556</v>
      </c>
    </row>
    <row r="11" spans="1:10" s="82" customFormat="1">
      <c r="A11" s="44" t="s">
        <v>44</v>
      </c>
      <c r="B11" s="85">
        <v>2255</v>
      </c>
      <c r="C11" s="75">
        <v>24.037403740374039</v>
      </c>
      <c r="D11" s="75"/>
      <c r="E11" s="85">
        <v>693</v>
      </c>
      <c r="F11" s="75">
        <v>12.135922330097088</v>
      </c>
      <c r="G11" s="76"/>
      <c r="H11" s="85">
        <v>2684</v>
      </c>
      <c r="I11" s="86">
        <f t="shared" si="0"/>
        <v>3.5374902798096817</v>
      </c>
      <c r="J11" s="86">
        <v>21.502942507922139</v>
      </c>
    </row>
    <row r="12" spans="1:10" s="82" customFormat="1">
      <c r="A12" s="44" t="s">
        <v>7</v>
      </c>
      <c r="B12" s="85">
        <v>2516</v>
      </c>
      <c r="C12" s="75">
        <v>36.590662323561347</v>
      </c>
      <c r="D12" s="75"/>
      <c r="E12" s="85">
        <v>1456</v>
      </c>
      <c r="F12" s="75">
        <v>31.171171171171171</v>
      </c>
      <c r="G12" s="76"/>
      <c r="H12" s="85">
        <v>3556</v>
      </c>
      <c r="I12" s="86">
        <f t="shared" si="0"/>
        <v>4.6867792231755701</v>
      </c>
      <c r="J12" s="86">
        <v>30.976058931860035</v>
      </c>
    </row>
    <row r="13" spans="1:10" s="82" customFormat="1">
      <c r="A13" s="44" t="s">
        <v>8</v>
      </c>
      <c r="B13" s="85">
        <v>734</v>
      </c>
      <c r="C13" s="75">
        <v>4.1134751773049638</v>
      </c>
      <c r="D13" s="75"/>
      <c r="E13" s="85">
        <v>251</v>
      </c>
      <c r="F13" s="75">
        <v>6.8085106382978724</v>
      </c>
      <c r="G13" s="76"/>
      <c r="H13" s="85">
        <v>890</v>
      </c>
      <c r="I13" s="86">
        <f t="shared" si="0"/>
        <v>1.1730127977014222</v>
      </c>
      <c r="J13" s="86">
        <v>4.2154566744730682</v>
      </c>
    </row>
    <row r="14" spans="1:10" s="82" customFormat="1">
      <c r="A14" s="44" t="s">
        <v>9</v>
      </c>
      <c r="B14" s="85">
        <v>3914</v>
      </c>
      <c r="C14" s="75">
        <v>7.9724137931034482</v>
      </c>
      <c r="D14" s="75"/>
      <c r="E14" s="85">
        <v>1507</v>
      </c>
      <c r="F14" s="75">
        <v>10</v>
      </c>
      <c r="G14" s="76"/>
      <c r="H14" s="85">
        <v>4940</v>
      </c>
      <c r="I14" s="86">
        <f t="shared" si="0"/>
        <v>6.5108800231966582</v>
      </c>
      <c r="J14" s="86">
        <v>8.0726318092321154</v>
      </c>
    </row>
    <row r="15" spans="1:10" s="82" customFormat="1">
      <c r="A15" s="44" t="s">
        <v>10</v>
      </c>
      <c r="B15" s="85">
        <v>4440</v>
      </c>
      <c r="C15" s="75">
        <v>-1.2016021361815754</v>
      </c>
      <c r="D15" s="75"/>
      <c r="E15" s="85">
        <v>2149</v>
      </c>
      <c r="F15" s="75">
        <v>13.763896241397564</v>
      </c>
      <c r="G15" s="76"/>
      <c r="H15" s="85">
        <v>5141</v>
      </c>
      <c r="I15" s="86">
        <f t="shared" si="0"/>
        <v>6.7757963966101249</v>
      </c>
      <c r="J15" s="86">
        <v>2.7378097521982414</v>
      </c>
    </row>
    <row r="16" spans="1:10" s="82" customFormat="1">
      <c r="A16" s="44" t="s">
        <v>11</v>
      </c>
      <c r="B16" s="85">
        <v>1640</v>
      </c>
      <c r="C16" s="75">
        <v>52.985074626865668</v>
      </c>
      <c r="D16" s="75"/>
      <c r="E16" s="85">
        <v>483</v>
      </c>
      <c r="F16" s="75">
        <v>45.9214501510574</v>
      </c>
      <c r="G16" s="76"/>
      <c r="H16" s="85">
        <v>1824</v>
      </c>
      <c r="I16" s="86">
        <f t="shared" si="0"/>
        <v>2.4040172393341503</v>
      </c>
      <c r="J16" s="86">
        <v>49.876746096959742</v>
      </c>
    </row>
    <row r="17" spans="1:10" s="82" customFormat="1">
      <c r="A17" s="44" t="s">
        <v>12</v>
      </c>
      <c r="B17" s="85">
        <v>2780</v>
      </c>
      <c r="C17" s="75">
        <v>15.688722430295465</v>
      </c>
      <c r="D17" s="75"/>
      <c r="E17" s="85">
        <v>550</v>
      </c>
      <c r="F17" s="75">
        <v>-3.6777583187390541</v>
      </c>
      <c r="G17" s="76"/>
      <c r="H17" s="85">
        <v>3051</v>
      </c>
      <c r="I17" s="86">
        <f t="shared" si="0"/>
        <v>4.0211933098730768</v>
      </c>
      <c r="J17" s="86">
        <v>15.655799848369977</v>
      </c>
    </row>
    <row r="18" spans="1:10" s="82" customFormat="1">
      <c r="A18" s="44" t="s">
        <v>13</v>
      </c>
      <c r="B18" s="85">
        <v>4182</v>
      </c>
      <c r="C18" s="75">
        <v>13.456321215409659</v>
      </c>
      <c r="D18" s="75"/>
      <c r="E18" s="85">
        <v>960</v>
      </c>
      <c r="F18" s="75">
        <v>6.5482796892341852</v>
      </c>
      <c r="G18" s="76"/>
      <c r="H18" s="85">
        <v>4664</v>
      </c>
      <c r="I18" s="86">
        <f t="shared" si="0"/>
        <v>6.1471142567184636</v>
      </c>
      <c r="J18" s="86">
        <v>13.258863525983486</v>
      </c>
    </row>
    <row r="19" spans="1:10" s="82" customFormat="1">
      <c r="A19" s="44" t="s">
        <v>14</v>
      </c>
      <c r="B19" s="85">
        <v>1549</v>
      </c>
      <c r="C19" s="75">
        <v>-0.5776636713735559</v>
      </c>
      <c r="D19" s="75"/>
      <c r="E19" s="85">
        <v>471</v>
      </c>
      <c r="F19" s="75">
        <v>0.85653104925053536</v>
      </c>
      <c r="G19" s="76"/>
      <c r="H19" s="85">
        <v>1799</v>
      </c>
      <c r="I19" s="86">
        <f t="shared" si="0"/>
        <v>2.3710674416459083</v>
      </c>
      <c r="J19" s="86">
        <v>0.61521252796420578</v>
      </c>
    </row>
    <row r="20" spans="1:10" s="82" customFormat="1">
      <c r="A20" s="44" t="s">
        <v>15</v>
      </c>
      <c r="B20" s="85">
        <v>408</v>
      </c>
      <c r="C20" s="75">
        <v>2.2556390977443606</v>
      </c>
      <c r="D20" s="75"/>
      <c r="E20" s="85">
        <v>99</v>
      </c>
      <c r="F20" s="75">
        <v>20.73170731707317</v>
      </c>
      <c r="G20" s="76"/>
      <c r="H20" s="85">
        <v>474</v>
      </c>
      <c r="I20" s="86">
        <f t="shared" si="0"/>
        <v>0.62472816416907195</v>
      </c>
      <c r="J20" s="86">
        <v>4.8672566371681416</v>
      </c>
    </row>
    <row r="21" spans="1:10" s="82" customFormat="1">
      <c r="A21" s="44" t="s">
        <v>16</v>
      </c>
      <c r="B21" s="85">
        <v>3726</v>
      </c>
      <c r="C21" s="75">
        <v>13.424657534246576</v>
      </c>
      <c r="D21" s="75"/>
      <c r="E21" s="85">
        <v>807</v>
      </c>
      <c r="F21" s="75">
        <v>-12.091503267973856</v>
      </c>
      <c r="G21" s="76"/>
      <c r="H21" s="85">
        <v>4215</v>
      </c>
      <c r="I21" s="86">
        <f t="shared" si="0"/>
        <v>5.5553358902376342</v>
      </c>
      <c r="J21" s="86">
        <v>13.336918526485613</v>
      </c>
    </row>
    <row r="22" spans="1:10" s="82" customFormat="1">
      <c r="A22" s="44" t="s">
        <v>17</v>
      </c>
      <c r="B22" s="85">
        <v>8530</v>
      </c>
      <c r="C22" s="75">
        <v>-8.4272678475577028</v>
      </c>
      <c r="D22" s="75"/>
      <c r="E22" s="85">
        <v>2038</v>
      </c>
      <c r="F22" s="75">
        <v>5.5958549222797931</v>
      </c>
      <c r="G22" s="76"/>
      <c r="H22" s="85">
        <v>9378</v>
      </c>
      <c r="I22" s="86">
        <f t="shared" si="0"/>
        <v>12.360128108813411</v>
      </c>
      <c r="J22" s="86">
        <v>-6.4911755907867184</v>
      </c>
    </row>
    <row r="23" spans="1:10" s="82" customFormat="1">
      <c r="A23" s="44" t="s">
        <v>18</v>
      </c>
      <c r="B23" s="85">
        <v>2145</v>
      </c>
      <c r="C23" s="75">
        <v>-1.2430939226519337</v>
      </c>
      <c r="D23" s="75"/>
      <c r="E23" s="85">
        <v>197</v>
      </c>
      <c r="F23" s="75">
        <v>9.4444444444444446</v>
      </c>
      <c r="G23" s="76"/>
      <c r="H23" s="85">
        <v>2235</v>
      </c>
      <c r="I23" s="86">
        <f t="shared" si="0"/>
        <v>2.9457119133288523</v>
      </c>
      <c r="J23" s="86">
        <v>-0.84294587400177456</v>
      </c>
    </row>
    <row r="24" spans="1:10" s="82" customFormat="1">
      <c r="A24" s="44" t="s">
        <v>19</v>
      </c>
      <c r="B24" s="85">
        <v>10852</v>
      </c>
      <c r="C24" s="75">
        <v>-1.8273927989867922</v>
      </c>
      <c r="D24" s="75"/>
      <c r="E24" s="85">
        <v>1350</v>
      </c>
      <c r="F24" s="75">
        <v>13.924050632911392</v>
      </c>
      <c r="G24" s="76"/>
      <c r="H24" s="85">
        <v>9378</v>
      </c>
      <c r="I24" s="86">
        <f t="shared" si="0"/>
        <v>12.360128108813411</v>
      </c>
      <c r="J24" s="86">
        <v>-1.4386584289496911</v>
      </c>
    </row>
    <row r="25" spans="1:10" s="82" customFormat="1">
      <c r="A25" s="44" t="s">
        <v>20</v>
      </c>
      <c r="B25" s="85">
        <v>10712</v>
      </c>
      <c r="C25" s="75">
        <v>0.51609270901754711</v>
      </c>
      <c r="D25" s="75"/>
      <c r="E25" s="85">
        <v>2223</v>
      </c>
      <c r="F25" s="75">
        <v>17.61904761904762</v>
      </c>
      <c r="G25" s="76"/>
      <c r="H25" s="85">
        <v>11626</v>
      </c>
      <c r="I25" s="86">
        <f t="shared" si="0"/>
        <v>15.32297391694015</v>
      </c>
      <c r="J25" s="86">
        <v>1.5282508077897126</v>
      </c>
    </row>
    <row r="26" spans="1:10" s="82" customFormat="1">
      <c r="A26" s="44" t="s">
        <v>21</v>
      </c>
      <c r="B26" s="85">
        <v>1983</v>
      </c>
      <c r="C26" s="75">
        <v>-7.2497661365762394</v>
      </c>
      <c r="D26" s="75"/>
      <c r="E26" s="85">
        <v>243</v>
      </c>
      <c r="F26" s="75">
        <v>3.4042553191489362</v>
      </c>
      <c r="G26" s="76"/>
      <c r="H26" s="85">
        <v>2095</v>
      </c>
      <c r="I26" s="86">
        <f t="shared" si="0"/>
        <v>2.7611930462746956</v>
      </c>
      <c r="J26" s="86">
        <v>-6.0538116591928253</v>
      </c>
    </row>
    <row r="27" spans="1:10" s="82" customFormat="1" ht="8.25" customHeight="1">
      <c r="A27" s="44"/>
      <c r="B27" s="85"/>
      <c r="C27" s="75"/>
      <c r="D27" s="75"/>
      <c r="E27" s="85"/>
      <c r="F27" s="75"/>
      <c r="G27" s="76"/>
      <c r="H27" s="85"/>
      <c r="I27" s="86"/>
      <c r="J27" s="86"/>
    </row>
    <row r="28" spans="1:10" s="82" customFormat="1">
      <c r="A28" s="77" t="s">
        <v>55</v>
      </c>
      <c r="B28" s="78">
        <v>66773</v>
      </c>
      <c r="C28" s="79">
        <v>3.9915900950007783</v>
      </c>
      <c r="D28" s="79"/>
      <c r="E28" s="87">
        <v>18092</v>
      </c>
      <c r="F28" s="79">
        <v>11.5138067061144</v>
      </c>
      <c r="G28" s="80"/>
      <c r="H28" s="78">
        <v>75873</v>
      </c>
      <c r="I28" s="88">
        <f t="shared" si="0"/>
        <v>100</v>
      </c>
      <c r="J28" s="88">
        <v>5.1542534024447706</v>
      </c>
    </row>
    <row r="29" spans="1:10" s="82" customFormat="1" ht="8.25" customHeight="1">
      <c r="A29" s="44"/>
      <c r="B29" s="85"/>
      <c r="C29" s="79"/>
      <c r="D29" s="79"/>
      <c r="E29" s="87"/>
      <c r="F29" s="79"/>
      <c r="G29" s="80"/>
      <c r="H29" s="87"/>
      <c r="I29" s="89"/>
      <c r="J29" s="89"/>
    </row>
    <row r="30" spans="1:10" s="82" customFormat="1">
      <c r="A30" s="44"/>
      <c r="B30" s="81"/>
      <c r="C30" s="44"/>
      <c r="D30" s="44"/>
      <c r="E30" s="81"/>
      <c r="F30" s="44"/>
      <c r="G30" s="44"/>
      <c r="H30" s="81"/>
      <c r="I30" s="81"/>
      <c r="J30" s="81"/>
    </row>
    <row r="31" spans="1:10" s="82" customFormat="1" ht="16.149999999999999">
      <c r="A31" s="8" t="s">
        <v>65</v>
      </c>
    </row>
    <row r="32" spans="1:10" s="82" customFormat="1">
      <c r="A32" s="82" t="s">
        <v>66</v>
      </c>
    </row>
    <row r="33" spans="1:1" s="82" customFormat="1" ht="10.5" customHeight="1">
      <c r="A33" s="9"/>
    </row>
    <row r="34" spans="1:1" s="82" customFormat="1">
      <c r="A34" s="10" t="s">
        <v>67</v>
      </c>
    </row>
    <row r="35" spans="1:1" s="82" customFormat="1"/>
  </sheetData>
  <mergeCells count="4">
    <mergeCell ref="B3:J3"/>
    <mergeCell ref="B4:C4"/>
    <mergeCell ref="E4:F4"/>
    <mergeCell ref="H4:J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33"/>
  <sheetViews>
    <sheetView topLeftCell="A10" zoomScaleNormal="100" workbookViewId="0">
      <selection activeCell="G25" sqref="G25"/>
    </sheetView>
  </sheetViews>
  <sheetFormatPr defaultColWidth="8.85546875" defaultRowHeight="14.45"/>
  <cols>
    <col min="1" max="1" width="21.140625" style="82" customWidth="1"/>
    <col min="2" max="2" width="13" style="82" customWidth="1"/>
    <col min="3" max="3" width="9.7109375" style="82" customWidth="1"/>
    <col min="4" max="5" width="9.28515625" style="82" customWidth="1"/>
    <col min="6" max="6" width="1.85546875" style="82" customWidth="1"/>
    <col min="7" max="7" width="17" style="82" customWidth="1"/>
    <col min="8" max="8" width="14.28515625" style="82" customWidth="1"/>
    <col min="9" max="16384" width="8.85546875" style="82"/>
  </cols>
  <sheetData>
    <row r="1" spans="1:10">
      <c r="A1" s="26" t="s">
        <v>68</v>
      </c>
      <c r="B1" s="10"/>
      <c r="C1" s="10"/>
      <c r="D1" s="10"/>
      <c r="E1" s="10"/>
      <c r="F1" s="10"/>
      <c r="G1" s="10"/>
    </row>
    <row r="2" spans="1:10">
      <c r="A2" s="90"/>
      <c r="B2" s="90"/>
      <c r="C2" s="90"/>
      <c r="D2" s="90"/>
      <c r="E2" s="90"/>
      <c r="F2" s="90"/>
      <c r="G2" s="91"/>
    </row>
    <row r="3" spans="1:10" ht="45" customHeight="1">
      <c r="A3" s="83"/>
      <c r="B3" s="347" t="s">
        <v>69</v>
      </c>
      <c r="C3" s="347"/>
      <c r="D3" s="347"/>
      <c r="E3" s="347"/>
      <c r="F3" s="96"/>
      <c r="G3" s="97" t="s">
        <v>70</v>
      </c>
      <c r="H3" s="95"/>
      <c r="I3" s="95"/>
      <c r="J3" s="95"/>
    </row>
    <row r="4" spans="1:10" ht="27.75" customHeight="1">
      <c r="A4" s="92"/>
      <c r="B4" s="124" t="s">
        <v>71</v>
      </c>
      <c r="C4" s="124" t="s">
        <v>64</v>
      </c>
      <c r="D4" s="125" t="s">
        <v>63</v>
      </c>
      <c r="E4" s="125" t="s">
        <v>72</v>
      </c>
      <c r="F4" s="125"/>
      <c r="G4" s="124" t="s">
        <v>64</v>
      </c>
      <c r="H4" s="95"/>
      <c r="I4" s="95"/>
      <c r="J4" s="95"/>
    </row>
    <row r="5" spans="1:10">
      <c r="A5" s="44"/>
    </row>
    <row r="6" spans="1:10">
      <c r="A6" s="44" t="s">
        <v>2</v>
      </c>
      <c r="B6" s="85">
        <v>46580</v>
      </c>
      <c r="C6" s="75">
        <v>2.4404645579893254</v>
      </c>
      <c r="D6" s="75">
        <v>1.9</v>
      </c>
      <c r="E6" s="75">
        <v>20.120950323974082</v>
      </c>
      <c r="F6" s="76"/>
      <c r="G6" s="75">
        <v>4.8498352326265426</v>
      </c>
    </row>
    <row r="7" spans="1:10">
      <c r="A7" s="44" t="s">
        <v>3</v>
      </c>
      <c r="B7" s="85">
        <v>3178</v>
      </c>
      <c r="C7" s="75">
        <v>0.16650485970996298</v>
      </c>
      <c r="D7" s="75">
        <v>-0.9</v>
      </c>
      <c r="E7" s="75">
        <v>37.388235294117649</v>
      </c>
      <c r="F7" s="76"/>
      <c r="G7" s="75">
        <v>6.0125624337823522</v>
      </c>
    </row>
    <row r="8" spans="1:10">
      <c r="A8" s="44" t="s">
        <v>4</v>
      </c>
      <c r="B8" s="85">
        <v>45176</v>
      </c>
      <c r="C8" s="75">
        <v>2.3669048276454654</v>
      </c>
      <c r="D8" s="75">
        <v>21.4</v>
      </c>
      <c r="E8" s="75">
        <v>26.558495002939448</v>
      </c>
      <c r="F8" s="76"/>
      <c r="G8" s="75">
        <v>4.7137976873425727</v>
      </c>
    </row>
    <row r="9" spans="1:10">
      <c r="A9" s="44" t="s">
        <v>5</v>
      </c>
      <c r="B9" s="85">
        <v>4309</v>
      </c>
      <c r="C9" s="75">
        <v>0.22576130915362824</v>
      </c>
      <c r="D9" s="75">
        <v>10.199999999999999</v>
      </c>
      <c r="E9" s="75">
        <v>14.081699346405228</v>
      </c>
      <c r="F9" s="76"/>
      <c r="G9" s="75">
        <v>11.165526533996683</v>
      </c>
    </row>
    <row r="10" spans="1:10">
      <c r="A10" s="44" t="s">
        <v>44</v>
      </c>
      <c r="B10" s="85">
        <v>14078</v>
      </c>
      <c r="C10" s="75">
        <v>0.73758823631115766</v>
      </c>
      <c r="D10" s="75">
        <v>-4.2</v>
      </c>
      <c r="E10" s="75">
        <v>6.2430155210643017</v>
      </c>
      <c r="F10" s="76"/>
      <c r="G10" s="75">
        <v>4.1823253824192612</v>
      </c>
    </row>
    <row r="11" spans="1:10">
      <c r="A11" s="44" t="s">
        <v>7</v>
      </c>
      <c r="B11" s="85">
        <v>27979</v>
      </c>
      <c r="C11" s="75">
        <v>1.4659029168738373</v>
      </c>
      <c r="D11" s="75">
        <v>18.3</v>
      </c>
      <c r="E11" s="75">
        <v>11.120429252782193</v>
      </c>
      <c r="F11" s="76"/>
      <c r="G11" s="75">
        <v>3.579557157898912</v>
      </c>
    </row>
    <row r="12" spans="1:10">
      <c r="A12" s="44" t="s">
        <v>8</v>
      </c>
      <c r="B12" s="85">
        <v>15418</v>
      </c>
      <c r="C12" s="75">
        <v>0.80779481655387331</v>
      </c>
      <c r="D12" s="75">
        <v>10</v>
      </c>
      <c r="E12" s="75">
        <v>21.005449591280655</v>
      </c>
      <c r="F12" s="76"/>
      <c r="G12" s="75">
        <v>6.6617122216365221</v>
      </c>
    </row>
    <row r="13" spans="1:10">
      <c r="A13" s="44" t="s">
        <v>9</v>
      </c>
      <c r="B13" s="85">
        <v>134509</v>
      </c>
      <c r="C13" s="75">
        <v>7.0473260461697329</v>
      </c>
      <c r="D13" s="75">
        <v>14.7</v>
      </c>
      <c r="E13" s="75">
        <v>34.366121614716405</v>
      </c>
      <c r="F13" s="76"/>
      <c r="G13" s="75">
        <v>12.44051841582217</v>
      </c>
    </row>
    <row r="14" spans="1:10">
      <c r="A14" s="44" t="s">
        <v>10</v>
      </c>
      <c r="B14" s="85">
        <v>130115</v>
      </c>
      <c r="C14" s="75">
        <v>6.8171113345380228</v>
      </c>
      <c r="D14" s="75">
        <v>-0.7</v>
      </c>
      <c r="E14" s="75">
        <v>29.30518018018018</v>
      </c>
      <c r="F14" s="76"/>
      <c r="G14" s="75">
        <v>19.69657748975548</v>
      </c>
    </row>
    <row r="15" spans="1:10">
      <c r="A15" s="44" t="s">
        <v>11</v>
      </c>
      <c r="B15" s="85">
        <v>43540</v>
      </c>
      <c r="C15" s="75">
        <v>2.2811899281849555</v>
      </c>
      <c r="D15" s="75">
        <v>14.6</v>
      </c>
      <c r="E15" s="75">
        <v>26.548780487804876</v>
      </c>
      <c r="F15" s="76"/>
      <c r="G15" s="75">
        <v>13.011852321154272</v>
      </c>
    </row>
    <row r="16" spans="1:10">
      <c r="A16" s="44" t="s">
        <v>12</v>
      </c>
      <c r="B16" s="85">
        <v>87341</v>
      </c>
      <c r="C16" s="75">
        <v>4.5760544216261421</v>
      </c>
      <c r="D16" s="75">
        <v>11.4</v>
      </c>
      <c r="E16" s="75">
        <v>31.417625899280576</v>
      </c>
      <c r="F16" s="76"/>
      <c r="G16" s="75">
        <v>18.543579247734627</v>
      </c>
    </row>
    <row r="17" spans="1:7">
      <c r="A17" s="44" t="s">
        <v>13</v>
      </c>
      <c r="B17" s="85">
        <v>138278</v>
      </c>
      <c r="C17" s="75">
        <v>7.2447951513449542</v>
      </c>
      <c r="D17" s="75">
        <v>4</v>
      </c>
      <c r="E17" s="75">
        <v>33.065040650406502</v>
      </c>
      <c r="F17" s="76"/>
      <c r="G17" s="75">
        <v>22.228116369762379</v>
      </c>
    </row>
    <row r="18" spans="1:7">
      <c r="A18" s="44" t="s">
        <v>14</v>
      </c>
      <c r="B18" s="85">
        <v>38758</v>
      </c>
      <c r="C18" s="75">
        <v>2.0306467440650553</v>
      </c>
      <c r="D18" s="75">
        <v>1</v>
      </c>
      <c r="E18" s="75">
        <v>25.02130406714009</v>
      </c>
      <c r="F18" s="76"/>
      <c r="G18" s="75">
        <v>10.338113223651922</v>
      </c>
    </row>
    <row r="19" spans="1:7">
      <c r="A19" s="44" t="s">
        <v>15</v>
      </c>
      <c r="B19" s="85">
        <v>10735</v>
      </c>
      <c r="C19" s="75">
        <v>0.56243853649668119</v>
      </c>
      <c r="D19" s="75">
        <v>-3.3</v>
      </c>
      <c r="E19" s="75">
        <v>26.311274509803923</v>
      </c>
      <c r="F19" s="76"/>
      <c r="G19" s="75">
        <v>5.5856474616133074</v>
      </c>
    </row>
    <row r="20" spans="1:7">
      <c r="A20" s="44" t="s">
        <v>16</v>
      </c>
      <c r="B20" s="85">
        <v>52649</v>
      </c>
      <c r="C20" s="75">
        <v>2.758437494924431</v>
      </c>
      <c r="D20" s="75">
        <v>12.6</v>
      </c>
      <c r="E20" s="75">
        <v>14.13016639828234</v>
      </c>
      <c r="F20" s="76"/>
      <c r="G20" s="75">
        <v>9.9828591148173853</v>
      </c>
    </row>
    <row r="21" spans="1:7">
      <c r="A21" s="44" t="s">
        <v>17</v>
      </c>
      <c r="B21" s="85">
        <v>252341</v>
      </c>
      <c r="C21" s="75">
        <v>13.22089452613964</v>
      </c>
      <c r="D21" s="75">
        <v>-1.4</v>
      </c>
      <c r="E21" s="75">
        <v>29.582766705744433</v>
      </c>
      <c r="F21" s="76"/>
      <c r="G21" s="75">
        <v>19.633245518076301</v>
      </c>
    </row>
    <row r="22" spans="1:7">
      <c r="A22" s="44" t="s">
        <v>18</v>
      </c>
      <c r="B22" s="85">
        <v>102070</v>
      </c>
      <c r="C22" s="75">
        <v>5.3477504816223798</v>
      </c>
      <c r="D22" s="75">
        <v>7</v>
      </c>
      <c r="E22" s="75">
        <v>47.585081585081582</v>
      </c>
      <c r="F22" s="76"/>
      <c r="G22" s="75">
        <v>20.810735868598972</v>
      </c>
    </row>
    <row r="23" spans="1:7">
      <c r="A23" s="44" t="s">
        <v>19</v>
      </c>
      <c r="B23" s="85">
        <v>202119</v>
      </c>
      <c r="C23" s="75">
        <v>10.589614770207053</v>
      </c>
      <c r="D23" s="75">
        <v>-1.2</v>
      </c>
      <c r="E23" s="75">
        <v>18.625046074456321</v>
      </c>
      <c r="F23" s="76"/>
      <c r="G23" s="75">
        <v>35.326349126449799</v>
      </c>
    </row>
    <row r="24" spans="1:7">
      <c r="A24" s="44" t="s">
        <v>20</v>
      </c>
      <c r="B24" s="85">
        <v>427294</v>
      </c>
      <c r="C24" s="75">
        <v>22.387201864351454</v>
      </c>
      <c r="D24" s="75">
        <v>17.5</v>
      </c>
      <c r="E24" s="75">
        <v>39.889283047050036</v>
      </c>
      <c r="F24" s="76"/>
      <c r="G24" s="75">
        <v>29.700316608569633</v>
      </c>
    </row>
    <row r="25" spans="1:7">
      <c r="A25" s="44" t="s">
        <v>21</v>
      </c>
      <c r="B25" s="85">
        <v>132188</v>
      </c>
      <c r="C25" s="75">
        <v>6.9257219620329105</v>
      </c>
      <c r="D25" s="75">
        <v>-6</v>
      </c>
      <c r="E25" s="75">
        <v>66.660615229450329</v>
      </c>
      <c r="F25" s="76"/>
      <c r="G25" s="75">
        <v>11.130458798407576</v>
      </c>
    </row>
    <row r="26" spans="1:7" ht="8.25" customHeight="1">
      <c r="A26" s="44"/>
      <c r="B26" s="85"/>
      <c r="C26" s="75"/>
      <c r="D26" s="75"/>
      <c r="E26" s="75"/>
      <c r="F26" s="76"/>
      <c r="G26" s="75"/>
    </row>
    <row r="27" spans="1:7">
      <c r="A27" s="77" t="s">
        <v>55</v>
      </c>
      <c r="B27" s="78">
        <v>1908653</v>
      </c>
      <c r="C27" s="79">
        <v>100.00010478594065</v>
      </c>
      <c r="D27" s="79">
        <v>6.3</v>
      </c>
      <c r="E27" s="79">
        <v>28.584203195902536</v>
      </c>
      <c r="F27" s="76"/>
      <c r="G27" s="79">
        <v>15.150250897730233</v>
      </c>
    </row>
    <row r="28" spans="1:7" ht="8.25" customHeight="1">
      <c r="A28" s="44"/>
      <c r="B28" s="85"/>
      <c r="C28" s="75"/>
      <c r="D28" s="75"/>
      <c r="E28" s="75"/>
      <c r="F28" s="76"/>
      <c r="G28" s="75"/>
    </row>
    <row r="29" spans="1:7">
      <c r="A29" s="44"/>
    </row>
    <row r="30" spans="1:7" ht="16.149999999999999">
      <c r="A30" s="8" t="s">
        <v>73</v>
      </c>
    </row>
    <row r="31" spans="1:7" ht="16.149999999999999">
      <c r="A31" s="8" t="s">
        <v>74</v>
      </c>
    </row>
    <row r="32" spans="1:7" ht="9.75" customHeight="1">
      <c r="A32" s="95"/>
    </row>
    <row r="33" spans="1:1">
      <c r="A33" s="10" t="s">
        <v>75</v>
      </c>
    </row>
  </sheetData>
  <mergeCells count="1">
    <mergeCell ref="B3:E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34"/>
  <sheetViews>
    <sheetView topLeftCell="A13" workbookViewId="0">
      <selection activeCell="A6" sqref="A6"/>
    </sheetView>
  </sheetViews>
  <sheetFormatPr defaultColWidth="8.85546875" defaultRowHeight="14.45"/>
  <cols>
    <col min="1" max="1" width="35.42578125" style="15" customWidth="1"/>
    <col min="2" max="2" width="13.28515625" style="15" bestFit="1" customWidth="1"/>
    <col min="3" max="3" width="12.7109375" style="15" customWidth="1"/>
    <col min="4" max="4" width="10.7109375" style="15" customWidth="1"/>
    <col min="5" max="5" width="1.28515625" style="15" customWidth="1"/>
    <col min="6" max="6" width="11.5703125" style="15" customWidth="1"/>
    <col min="7" max="7" width="13.28515625" style="15" customWidth="1"/>
    <col min="8" max="8" width="1.7109375" style="15" customWidth="1"/>
    <col min="9" max="9" width="13" style="15" customWidth="1"/>
    <col min="10" max="10" width="11" style="15" customWidth="1"/>
    <col min="11" max="11" width="12.7109375" style="15" customWidth="1"/>
    <col min="12" max="16384" width="8.85546875" style="15"/>
  </cols>
  <sheetData>
    <row r="1" spans="1:11">
      <c r="A1" s="3" t="s">
        <v>76</v>
      </c>
    </row>
    <row r="2" spans="1:11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1" s="119" customFormat="1">
      <c r="A3" s="348" t="s">
        <v>77</v>
      </c>
      <c r="B3" s="351" t="s">
        <v>78</v>
      </c>
      <c r="C3" s="351"/>
      <c r="D3" s="351"/>
      <c r="E3" s="351"/>
      <c r="F3" s="351"/>
      <c r="G3" s="118" t="s">
        <v>79</v>
      </c>
      <c r="H3" s="100"/>
      <c r="I3" s="351" t="s">
        <v>80</v>
      </c>
      <c r="J3" s="351"/>
      <c r="K3" s="351"/>
    </row>
    <row r="4" spans="1:11" s="119" customFormat="1" ht="26.25" customHeight="1">
      <c r="A4" s="349"/>
      <c r="B4" s="196" t="s">
        <v>81</v>
      </c>
      <c r="C4" s="196" t="s">
        <v>82</v>
      </c>
      <c r="D4" s="196" t="s">
        <v>83</v>
      </c>
      <c r="E4" s="120"/>
      <c r="F4" s="121" t="s">
        <v>84</v>
      </c>
      <c r="G4" s="121" t="s">
        <v>85</v>
      </c>
      <c r="H4" s="98"/>
      <c r="I4" s="196" t="s">
        <v>81</v>
      </c>
      <c r="J4" s="196" t="s">
        <v>82</v>
      </c>
      <c r="K4" s="196" t="s">
        <v>83</v>
      </c>
    </row>
    <row r="5" spans="1:11" s="119" customFormat="1">
      <c r="A5" s="350"/>
      <c r="B5" s="352" t="s">
        <v>71</v>
      </c>
      <c r="C5" s="352"/>
      <c r="D5" s="352"/>
      <c r="E5" s="197"/>
      <c r="F5" s="352" t="s">
        <v>64</v>
      </c>
      <c r="G5" s="352"/>
      <c r="H5" s="101"/>
      <c r="I5" s="352" t="s">
        <v>64</v>
      </c>
      <c r="J5" s="352"/>
      <c r="K5" s="352"/>
    </row>
    <row r="6" spans="1:11">
      <c r="A6" s="9"/>
      <c r="B6" s="99"/>
      <c r="C6" s="99"/>
      <c r="D6" s="99"/>
      <c r="E6" s="99"/>
      <c r="F6" s="99"/>
      <c r="G6" s="31"/>
      <c r="H6" s="10"/>
      <c r="I6" s="99"/>
      <c r="J6" s="99"/>
      <c r="K6" s="99"/>
    </row>
    <row r="7" spans="1:11">
      <c r="A7" s="26" t="s">
        <v>86</v>
      </c>
      <c r="B7" s="27">
        <v>234973</v>
      </c>
      <c r="C7" s="27">
        <v>604434</v>
      </c>
      <c r="D7" s="27">
        <v>839408</v>
      </c>
      <c r="E7" s="27"/>
      <c r="F7" s="336">
        <v>27.99270438213598</v>
      </c>
      <c r="G7" s="336">
        <v>43.979078439087672</v>
      </c>
      <c r="H7" s="29"/>
      <c r="I7" s="30">
        <v>-5.8745062851008258</v>
      </c>
      <c r="J7" s="30">
        <v>15.015927021133274</v>
      </c>
      <c r="K7" s="30">
        <v>8.2886327690612749</v>
      </c>
    </row>
    <row r="8" spans="1:11">
      <c r="A8" s="342" t="s">
        <v>87</v>
      </c>
      <c r="B8" s="31"/>
      <c r="C8" s="31"/>
      <c r="D8" s="31"/>
      <c r="E8" s="31"/>
      <c r="F8" s="337"/>
      <c r="G8" s="338"/>
      <c r="H8" s="32"/>
      <c r="I8" s="30"/>
      <c r="J8" s="30"/>
      <c r="K8" s="30"/>
    </row>
    <row r="9" spans="1:11">
      <c r="A9" s="9" t="s">
        <v>88</v>
      </c>
      <c r="B9" s="333">
        <v>90466</v>
      </c>
      <c r="C9" s="333">
        <v>215405</v>
      </c>
      <c r="D9" s="333">
        <v>305871</v>
      </c>
      <c r="E9" s="333"/>
      <c r="F9" s="340">
        <v>29.576520820868929</v>
      </c>
      <c r="G9" s="340">
        <v>16.025490227925136</v>
      </c>
      <c r="H9" s="108"/>
      <c r="I9" s="30">
        <v>-13.161254403563166</v>
      </c>
      <c r="J9" s="30">
        <v>10.202442405979649</v>
      </c>
      <c r="K9" s="30">
        <v>2.0798360694035156</v>
      </c>
    </row>
    <row r="10" spans="1:11">
      <c r="A10" s="9" t="s">
        <v>89</v>
      </c>
      <c r="B10" s="333">
        <v>13516</v>
      </c>
      <c r="C10" s="333">
        <v>36214</v>
      </c>
      <c r="D10" s="333">
        <v>49730</v>
      </c>
      <c r="E10" s="333"/>
      <c r="F10" s="340">
        <v>27.178765332797106</v>
      </c>
      <c r="G10" s="340">
        <v>2.6055024145300374</v>
      </c>
      <c r="H10" s="108"/>
      <c r="I10" s="30">
        <v>14.300211416490486</v>
      </c>
      <c r="J10" s="30">
        <v>12.602220080221386</v>
      </c>
      <c r="K10" s="30">
        <v>13.058700495612241</v>
      </c>
    </row>
    <row r="11" spans="1:11">
      <c r="A11" s="9" t="s">
        <v>90</v>
      </c>
      <c r="B11" s="333">
        <v>608</v>
      </c>
      <c r="C11" s="333">
        <v>1199</v>
      </c>
      <c r="D11" s="333">
        <v>1807</v>
      </c>
      <c r="E11" s="333"/>
      <c r="F11" s="340">
        <v>33.646928610957389</v>
      </c>
      <c r="G11" s="340">
        <v>9.4674097387005385E-2</v>
      </c>
      <c r="H11" s="108"/>
      <c r="I11" s="30">
        <v>45.454545454545453</v>
      </c>
      <c r="J11" s="30">
        <v>3.006872852233677</v>
      </c>
      <c r="K11" s="30">
        <v>14.222503160556258</v>
      </c>
    </row>
    <row r="12" spans="1:11">
      <c r="A12" s="9" t="s">
        <v>91</v>
      </c>
      <c r="B12" s="333">
        <v>9185</v>
      </c>
      <c r="C12" s="333">
        <v>20001</v>
      </c>
      <c r="D12" s="333">
        <v>29186</v>
      </c>
      <c r="E12" s="333"/>
      <c r="F12" s="340">
        <v>31.470568080586581</v>
      </c>
      <c r="G12" s="340">
        <v>1.5291412320626117</v>
      </c>
      <c r="H12" s="108"/>
      <c r="I12" s="30">
        <v>14.956195244055067</v>
      </c>
      <c r="J12" s="30">
        <v>15.686274509803921</v>
      </c>
      <c r="K12" s="30">
        <v>15.460083867394573</v>
      </c>
    </row>
    <row r="13" spans="1:11" ht="16.149999999999999">
      <c r="A13" s="9" t="s">
        <v>92</v>
      </c>
      <c r="B13" s="333">
        <v>16872</v>
      </c>
      <c r="C13" s="333">
        <v>38184</v>
      </c>
      <c r="D13" s="333">
        <v>55056</v>
      </c>
      <c r="E13" s="333"/>
      <c r="F13" s="340">
        <v>30.64516129032258</v>
      </c>
      <c r="G13" s="340">
        <v>2.8845473745096673</v>
      </c>
      <c r="H13" s="108"/>
      <c r="I13" s="30">
        <v>28.489833219099843</v>
      </c>
      <c r="J13" s="30">
        <v>24.046520693912026</v>
      </c>
      <c r="K13" s="30">
        <v>25.372318622762673</v>
      </c>
    </row>
    <row r="14" spans="1:11">
      <c r="A14" s="9" t="s">
        <v>93</v>
      </c>
      <c r="B14" s="333">
        <v>97786</v>
      </c>
      <c r="C14" s="333">
        <v>278787</v>
      </c>
      <c r="D14" s="333">
        <v>376573</v>
      </c>
      <c r="E14" s="333"/>
      <c r="F14" s="340">
        <v>25.967342321409131</v>
      </c>
      <c r="G14" s="340">
        <v>19.729778016224007</v>
      </c>
      <c r="H14" s="108"/>
      <c r="I14" s="30">
        <v>-7.2353504785937215</v>
      </c>
      <c r="J14" s="30">
        <v>17.512645422357107</v>
      </c>
      <c r="K14" s="30">
        <v>9.8992274983729889</v>
      </c>
    </row>
    <row r="15" spans="1:11">
      <c r="A15" s="9" t="s">
        <v>94</v>
      </c>
      <c r="B15" s="333">
        <v>6540</v>
      </c>
      <c r="C15" s="333">
        <v>14644</v>
      </c>
      <c r="D15" s="333">
        <v>21185</v>
      </c>
      <c r="E15" s="333"/>
      <c r="F15" s="340">
        <v>30.870899221147035</v>
      </c>
      <c r="G15" s="340">
        <v>1.1099450764492027</v>
      </c>
      <c r="H15" s="108"/>
      <c r="I15" s="30">
        <v>-2.1543985637342908</v>
      </c>
      <c r="J15" s="30">
        <v>28.197496279436223</v>
      </c>
      <c r="K15" s="30">
        <v>17.005412570418645</v>
      </c>
    </row>
    <row r="16" spans="1:11">
      <c r="A16" s="102"/>
      <c r="B16" s="35"/>
      <c r="C16" s="35"/>
      <c r="D16" s="35"/>
      <c r="E16" s="35"/>
      <c r="F16" s="339"/>
      <c r="G16" s="339"/>
      <c r="H16" s="35"/>
      <c r="I16" s="30"/>
      <c r="J16" s="30"/>
      <c r="K16" s="30"/>
    </row>
    <row r="17" spans="1:11">
      <c r="A17" s="103" t="s">
        <v>95</v>
      </c>
      <c r="B17" s="27">
        <v>149665</v>
      </c>
      <c r="C17" s="27">
        <v>394383</v>
      </c>
      <c r="D17" s="27">
        <v>544049</v>
      </c>
      <c r="E17" s="27"/>
      <c r="F17" s="336">
        <v>27.509470654297687</v>
      </c>
      <c r="G17" s="336">
        <v>28.504343115275539</v>
      </c>
      <c r="H17" s="37"/>
      <c r="I17" s="30">
        <v>-12.551272013368703</v>
      </c>
      <c r="J17" s="30">
        <v>17.724160164295565</v>
      </c>
      <c r="K17" s="30">
        <v>7.4870641881012263</v>
      </c>
    </row>
    <row r="18" spans="1:11">
      <c r="A18" s="103" t="s">
        <v>96</v>
      </c>
      <c r="B18" s="38">
        <v>131105</v>
      </c>
      <c r="C18" s="38">
        <v>335792</v>
      </c>
      <c r="D18" s="38">
        <v>466896</v>
      </c>
      <c r="E18" s="38"/>
      <c r="F18" s="336">
        <v>28.080129193653402</v>
      </c>
      <c r="G18" s="336">
        <v>24.462068275375355</v>
      </c>
      <c r="H18" s="37"/>
      <c r="I18" s="30">
        <v>-11.481331442846534</v>
      </c>
      <c r="J18" s="30">
        <v>11.598104315805566</v>
      </c>
      <c r="K18" s="30">
        <v>3.9850513248241106</v>
      </c>
    </row>
    <row r="19" spans="1:11">
      <c r="A19" s="342" t="s">
        <v>87</v>
      </c>
      <c r="B19" s="31"/>
      <c r="C19" s="31"/>
      <c r="D19" s="31"/>
      <c r="E19" s="31"/>
      <c r="F19" s="337"/>
      <c r="G19" s="338"/>
      <c r="H19" s="32"/>
      <c r="I19" s="30"/>
      <c r="J19" s="30"/>
      <c r="K19" s="30"/>
    </row>
    <row r="20" spans="1:11" ht="16.149999999999999">
      <c r="A20" s="9" t="s">
        <v>97</v>
      </c>
      <c r="B20" s="333">
        <v>11078</v>
      </c>
      <c r="C20" s="333">
        <v>22683</v>
      </c>
      <c r="D20" s="333">
        <v>33761</v>
      </c>
      <c r="E20" s="33"/>
      <c r="F20" s="340">
        <v>32.813009093332546</v>
      </c>
      <c r="G20" s="340">
        <v>1.7688390713241222</v>
      </c>
      <c r="H20" s="34"/>
      <c r="I20" s="30">
        <v>9.2397199487230068</v>
      </c>
      <c r="J20" s="30">
        <v>14.682238738055513</v>
      </c>
      <c r="K20" s="30">
        <v>12.837566844919786</v>
      </c>
    </row>
    <row r="21" spans="1:11">
      <c r="A21" s="9" t="s">
        <v>98</v>
      </c>
      <c r="B21" s="333">
        <v>12877</v>
      </c>
      <c r="C21" s="333">
        <v>34575</v>
      </c>
      <c r="D21" s="333">
        <v>47452</v>
      </c>
      <c r="E21" s="33"/>
      <c r="F21" s="340">
        <v>27.136896231981794</v>
      </c>
      <c r="G21" s="340">
        <v>2.486151228117421</v>
      </c>
      <c r="H21" s="34"/>
      <c r="I21" s="30">
        <v>1.4975959643729801</v>
      </c>
      <c r="J21" s="30">
        <v>23.579240832082352</v>
      </c>
      <c r="K21" s="30">
        <v>16.690028279847535</v>
      </c>
    </row>
    <row r="22" spans="1:11">
      <c r="A22" s="9" t="s">
        <v>99</v>
      </c>
      <c r="B22" s="333">
        <v>7795</v>
      </c>
      <c r="C22" s="333">
        <v>31861</v>
      </c>
      <c r="D22" s="333">
        <v>39656</v>
      </c>
      <c r="E22" s="33"/>
      <c r="F22" s="340">
        <v>19.656546298164212</v>
      </c>
      <c r="G22" s="340">
        <v>2.077695631421741</v>
      </c>
      <c r="H22" s="34"/>
      <c r="I22" s="30">
        <v>-25.641514833540018</v>
      </c>
      <c r="J22" s="30">
        <v>24.253178379221591</v>
      </c>
      <c r="K22" s="30">
        <v>9.7743944636678197</v>
      </c>
    </row>
    <row r="23" spans="1:11">
      <c r="A23" s="9" t="s">
        <v>100</v>
      </c>
      <c r="B23" s="333">
        <v>63510</v>
      </c>
      <c r="C23" s="333">
        <v>172232</v>
      </c>
      <c r="D23" s="333">
        <v>235741</v>
      </c>
      <c r="E23" s="33"/>
      <c r="F23" s="340">
        <v>26.940583097551972</v>
      </c>
      <c r="G23" s="340">
        <v>12.351171218655251</v>
      </c>
      <c r="H23" s="34"/>
      <c r="I23" s="30">
        <v>-11.856550039554218</v>
      </c>
      <c r="J23" s="30">
        <v>14.51595744680851</v>
      </c>
      <c r="K23" s="30">
        <v>5.9738730153021775</v>
      </c>
    </row>
    <row r="24" spans="1:11">
      <c r="A24" s="9" t="s">
        <v>101</v>
      </c>
      <c r="B24" s="333">
        <v>34593</v>
      </c>
      <c r="C24" s="333">
        <v>70791</v>
      </c>
      <c r="D24" s="333">
        <v>105384</v>
      </c>
      <c r="E24" s="33"/>
      <c r="F24" s="340">
        <v>32.825666135276705</v>
      </c>
      <c r="G24" s="340">
        <v>5.5213807852972749</v>
      </c>
      <c r="H24" s="34"/>
      <c r="I24" s="30">
        <v>-7.5350155030471502</v>
      </c>
      <c r="J24" s="30">
        <v>7.0433822751122737</v>
      </c>
      <c r="K24" s="30">
        <v>1.7760394031580473</v>
      </c>
    </row>
    <row r="25" spans="1:11">
      <c r="A25" s="9" t="s">
        <v>102</v>
      </c>
      <c r="B25" s="333">
        <v>1252</v>
      </c>
      <c r="C25" s="333">
        <v>3650</v>
      </c>
      <c r="D25" s="333">
        <v>4902</v>
      </c>
      <c r="E25" s="33"/>
      <c r="F25" s="340">
        <v>25.540595675234602</v>
      </c>
      <c r="G25" s="340">
        <v>0.25683034055954646</v>
      </c>
      <c r="H25" s="29"/>
      <c r="I25" s="30">
        <v>-76.527934008248963</v>
      </c>
      <c r="J25" s="30">
        <v>-66.703156358328769</v>
      </c>
      <c r="K25" s="30">
        <v>-69.918998527245947</v>
      </c>
    </row>
    <row r="26" spans="1:11">
      <c r="A26" s="35"/>
      <c r="B26" s="21"/>
      <c r="C26" s="35"/>
      <c r="D26" s="35"/>
      <c r="E26" s="35"/>
      <c r="F26" s="340"/>
      <c r="G26" s="339"/>
      <c r="H26" s="35"/>
      <c r="I26" s="30"/>
      <c r="J26" s="30"/>
      <c r="K26" s="30"/>
    </row>
    <row r="27" spans="1:11">
      <c r="A27" s="26" t="s">
        <v>103</v>
      </c>
      <c r="B27" s="27">
        <v>20572</v>
      </c>
      <c r="C27" s="27">
        <v>37729</v>
      </c>
      <c r="D27" s="27">
        <v>58301</v>
      </c>
      <c r="E27" s="27"/>
      <c r="F27" s="340">
        <v>35.285844153616573</v>
      </c>
      <c r="G27" s="340">
        <v>3.0545625632317659</v>
      </c>
      <c r="H27" s="29"/>
      <c r="I27" s="30">
        <v>-20.855614973262032</v>
      </c>
      <c r="J27" s="30">
        <v>-5.8046637039996005</v>
      </c>
      <c r="K27" s="30">
        <v>-11.728011870334761</v>
      </c>
    </row>
    <row r="28" spans="1:11">
      <c r="A28" s="26" t="s">
        <v>104</v>
      </c>
      <c r="B28" s="27">
        <v>536314</v>
      </c>
      <c r="C28" s="27">
        <v>1372340</v>
      </c>
      <c r="D28" s="27">
        <v>1908653</v>
      </c>
      <c r="E28" s="27"/>
      <c r="F28" s="336">
        <v>28.09908348977001</v>
      </c>
      <c r="G28" s="336">
        <v>100</v>
      </c>
      <c r="H28" s="37"/>
      <c r="I28" s="30">
        <v>-9.846071606876599</v>
      </c>
      <c r="J28" s="30">
        <v>14.221174621881753</v>
      </c>
      <c r="K28" s="30">
        <v>6.2509637528717743</v>
      </c>
    </row>
    <row r="29" spans="1:11">
      <c r="A29" s="104"/>
      <c r="B29" s="105"/>
      <c r="C29" s="105"/>
      <c r="D29" s="105"/>
      <c r="E29" s="105"/>
      <c r="F29" s="341"/>
      <c r="G29" s="341"/>
      <c r="H29" s="106"/>
      <c r="I29" s="334"/>
      <c r="J29" s="334"/>
      <c r="K29" s="334"/>
    </row>
    <row r="30" spans="1:11">
      <c r="A30" s="107"/>
      <c r="B30" s="27"/>
      <c r="C30" s="27"/>
      <c r="D30" s="27"/>
      <c r="E30" s="27"/>
      <c r="F30" s="28"/>
      <c r="G30" s="28"/>
      <c r="H30" s="108"/>
      <c r="I30" s="36"/>
      <c r="J30" s="36"/>
      <c r="K30" s="36"/>
    </row>
    <row r="31" spans="1:11" ht="16.149999999999999">
      <c r="A31" s="39" t="s">
        <v>105</v>
      </c>
      <c r="B31" s="40"/>
      <c r="C31" s="40"/>
      <c r="D31" s="40"/>
      <c r="E31" s="40"/>
      <c r="F31" s="40"/>
      <c r="G31" s="40"/>
      <c r="H31" s="40"/>
      <c r="I31" s="335"/>
      <c r="J31" s="335"/>
      <c r="K31" s="335"/>
    </row>
    <row r="32" spans="1:11" ht="16.149999999999999">
      <c r="A32" s="39" t="s">
        <v>106</v>
      </c>
      <c r="B32" s="40"/>
      <c r="C32" s="40"/>
      <c r="D32" s="42"/>
      <c r="E32" s="42"/>
      <c r="F32" s="42"/>
      <c r="G32" s="42"/>
      <c r="H32" s="42"/>
      <c r="I32" s="335"/>
      <c r="J32" s="335"/>
      <c r="K32" s="335"/>
    </row>
    <row r="33" spans="1:11">
      <c r="A33" s="39"/>
      <c r="B33" s="40"/>
      <c r="C33" s="40"/>
      <c r="D33" s="42"/>
      <c r="E33" s="42"/>
      <c r="F33" s="42"/>
      <c r="G33" s="42"/>
      <c r="H33" s="42"/>
      <c r="I33" s="335"/>
      <c r="J33" s="335"/>
      <c r="K33" s="335"/>
    </row>
    <row r="34" spans="1:11">
      <c r="A34" s="43" t="s">
        <v>107</v>
      </c>
      <c r="B34" s="41"/>
      <c r="C34" s="41"/>
      <c r="D34" s="41"/>
      <c r="E34" s="41"/>
      <c r="F34" s="41"/>
      <c r="G34" s="41"/>
      <c r="H34" s="41"/>
      <c r="I34" s="335"/>
      <c r="J34" s="335"/>
      <c r="K34" s="335"/>
    </row>
  </sheetData>
  <mergeCells count="6">
    <mergeCell ref="A3:A5"/>
    <mergeCell ref="B3:F3"/>
    <mergeCell ref="I3:K3"/>
    <mergeCell ref="B5:D5"/>
    <mergeCell ref="F5:G5"/>
    <mergeCell ref="I5:K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17"/>
  <sheetViews>
    <sheetView zoomScaleNormal="100" workbookViewId="0">
      <selection activeCell="C16" sqref="C16"/>
    </sheetView>
  </sheetViews>
  <sheetFormatPr defaultColWidth="8.85546875" defaultRowHeight="14.45"/>
  <cols>
    <col min="1" max="1" width="21.85546875" style="15" customWidth="1"/>
    <col min="2" max="5" width="16.28515625" style="15" customWidth="1"/>
    <col min="6" max="7" width="16.28515625" style="16" customWidth="1"/>
    <col min="8" max="8" width="23.7109375" style="16" customWidth="1"/>
    <col min="9" max="13" width="1.7109375" style="15" customWidth="1"/>
    <col min="14" max="16384" width="8.85546875" style="15"/>
  </cols>
  <sheetData>
    <row r="1" spans="1:11">
      <c r="A1" s="3" t="s">
        <v>108</v>
      </c>
    </row>
    <row r="3" spans="1:11" s="3" customFormat="1" ht="30.6">
      <c r="A3" s="126"/>
      <c r="B3" s="126" t="s">
        <v>109</v>
      </c>
      <c r="C3" s="126" t="s">
        <v>110</v>
      </c>
      <c r="D3" s="126" t="s">
        <v>111</v>
      </c>
      <c r="E3" s="126" t="s">
        <v>112</v>
      </c>
      <c r="F3" s="127"/>
      <c r="G3" s="127"/>
      <c r="H3" s="127"/>
      <c r="J3" s="128" t="s">
        <v>113</v>
      </c>
      <c r="K3" s="128" t="s">
        <v>114</v>
      </c>
    </row>
    <row r="4" spans="1:11" ht="9" customHeight="1"/>
    <row r="5" spans="1:11">
      <c r="A5" s="15" t="s">
        <v>115</v>
      </c>
      <c r="B5" s="11">
        <v>336278</v>
      </c>
      <c r="C5" s="12">
        <f t="shared" ref="C5:C11" si="0">((B5-J5)/J5)*100</f>
        <v>1.4624461803512647</v>
      </c>
      <c r="D5" s="12">
        <f t="shared" ref="D5:D6" si="1">(B5/K5)*100</f>
        <v>5.8665329644659883</v>
      </c>
      <c r="E5" s="11">
        <v>269022.40000000002</v>
      </c>
      <c r="F5" s="13"/>
      <c r="G5" s="13"/>
      <c r="H5" s="13"/>
      <c r="J5" s="11">
        <v>331431</v>
      </c>
      <c r="K5" s="11">
        <v>5732142</v>
      </c>
    </row>
    <row r="6" spans="1:11">
      <c r="A6" s="15" t="s">
        <v>116</v>
      </c>
      <c r="B6" s="11">
        <v>736502</v>
      </c>
      <c r="C6" s="12">
        <f t="shared" si="0"/>
        <v>-5.1454432587120422</v>
      </c>
      <c r="D6" s="12">
        <f t="shared" si="1"/>
        <v>10.481716463579515</v>
      </c>
      <c r="E6" s="11">
        <v>110475.3</v>
      </c>
      <c r="F6" s="13"/>
      <c r="G6" s="13"/>
      <c r="H6" s="13"/>
      <c r="J6" s="11">
        <v>776454</v>
      </c>
      <c r="K6" s="11">
        <v>7026540</v>
      </c>
    </row>
    <row r="7" spans="1:11">
      <c r="A7" s="15" t="s">
        <v>117</v>
      </c>
      <c r="B7" s="11">
        <v>61242</v>
      </c>
      <c r="C7" s="12">
        <f>((B7-J7)/J7)*100</f>
        <v>8.264535860130465</v>
      </c>
      <c r="D7" s="12">
        <f>(B7/K7)*100</f>
        <v>0.73120209925995072</v>
      </c>
      <c r="E7" s="11">
        <v>18372.599999999999</v>
      </c>
      <c r="F7" s="13"/>
      <c r="G7" s="13"/>
      <c r="H7" s="13"/>
      <c r="J7" s="11">
        <v>56567</v>
      </c>
      <c r="K7" s="11">
        <v>8375523</v>
      </c>
    </row>
    <row r="8" spans="1:11">
      <c r="A8" s="15" t="s">
        <v>118</v>
      </c>
      <c r="B8" s="11">
        <v>115590</v>
      </c>
      <c r="C8" s="12">
        <f>((B8-J8)/J8)*100</f>
        <v>1.4098593649930253</v>
      </c>
      <c r="D8" s="12">
        <f>(B8/K8)*100</f>
        <v>11.770923710483546</v>
      </c>
      <c r="E8" s="11">
        <v>17338.5</v>
      </c>
      <c r="F8" s="13"/>
      <c r="G8" s="13"/>
      <c r="H8" s="13"/>
      <c r="J8" s="11">
        <v>113983</v>
      </c>
      <c r="K8" s="11">
        <v>981996</v>
      </c>
    </row>
    <row r="9" spans="1:11">
      <c r="A9" s="18" t="s">
        <v>119</v>
      </c>
      <c r="B9" s="11">
        <v>15293</v>
      </c>
      <c r="C9" s="12">
        <f>((B9-J9)/J9)*100</f>
        <v>-2.5364858836275572</v>
      </c>
      <c r="D9" s="12">
        <f>(B9/K9)*100</f>
        <v>9.2813099312990079</v>
      </c>
      <c r="E9" s="11">
        <v>15293</v>
      </c>
      <c r="F9" s="13"/>
      <c r="G9" s="13"/>
      <c r="H9" s="13"/>
      <c r="J9" s="11">
        <v>15691</v>
      </c>
      <c r="K9" s="11">
        <v>164772</v>
      </c>
    </row>
    <row r="10" spans="1:11">
      <c r="A10" s="15" t="s">
        <v>120</v>
      </c>
      <c r="B10" s="11">
        <v>2903532</v>
      </c>
      <c r="C10" s="12">
        <f>((B10-J10)/J10)*100</f>
        <v>-37.370049948101943</v>
      </c>
      <c r="D10" s="12">
        <f>(B10/K10)*100</f>
        <v>1.8373358062560838</v>
      </c>
      <c r="E10" s="11">
        <v>29035.32</v>
      </c>
      <c r="F10" s="13"/>
      <c r="G10" s="13"/>
      <c r="H10" s="13"/>
      <c r="J10" s="11">
        <v>4636012</v>
      </c>
      <c r="K10" s="11">
        <v>158029468</v>
      </c>
    </row>
    <row r="11" spans="1:11">
      <c r="A11" s="18" t="s">
        <v>121</v>
      </c>
      <c r="B11" s="14">
        <v>171094</v>
      </c>
      <c r="C11" s="12">
        <f t="shared" si="0"/>
        <v>0.44087517538143633</v>
      </c>
      <c r="D11" s="12"/>
      <c r="J11" s="14">
        <v>170343</v>
      </c>
    </row>
    <row r="12" spans="1:11" ht="8.25" customHeight="1">
      <c r="A12" s="19"/>
      <c r="B12" s="19"/>
      <c r="C12" s="19"/>
      <c r="D12" s="19"/>
      <c r="E12" s="19"/>
      <c r="F12" s="20"/>
      <c r="G12" s="20"/>
      <c r="H12" s="20"/>
    </row>
    <row r="13" spans="1:11" ht="16.149999999999999">
      <c r="A13" s="15" t="s">
        <v>122</v>
      </c>
    </row>
    <row r="14" spans="1:11" ht="16.149999999999999">
      <c r="A14" s="25" t="s">
        <v>123</v>
      </c>
    </row>
    <row r="15" spans="1:11">
      <c r="A15" s="25" t="s">
        <v>124</v>
      </c>
    </row>
    <row r="17" spans="1:1">
      <c r="A17" s="15" t="s">
        <v>67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23"/>
  <sheetViews>
    <sheetView zoomScaleNormal="100" workbookViewId="0">
      <selection activeCell="C7" sqref="C7"/>
    </sheetView>
  </sheetViews>
  <sheetFormatPr defaultColWidth="8.7109375" defaultRowHeight="13.9"/>
  <cols>
    <col min="1" max="1" width="25.7109375" style="130" customWidth="1"/>
    <col min="2" max="2" width="9.7109375" style="130" customWidth="1"/>
    <col min="3" max="3" width="8.85546875" style="130" customWidth="1"/>
    <col min="4" max="4" width="12.7109375" style="130" customWidth="1"/>
    <col min="5" max="5" width="2.140625" style="130" customWidth="1"/>
    <col min="6" max="6" width="9.7109375" style="130" customWidth="1"/>
    <col min="7" max="7" width="8.7109375" style="130" customWidth="1"/>
    <col min="8" max="8" width="13.140625" style="130" customWidth="1"/>
    <col min="9" max="9" width="10.28515625" style="130" customWidth="1"/>
    <col min="10" max="16384" width="8.7109375" style="130"/>
  </cols>
  <sheetData>
    <row r="1" spans="1:10">
      <c r="A1" s="194" t="s">
        <v>125</v>
      </c>
    </row>
    <row r="2" spans="1:10">
      <c r="A2" s="129"/>
    </row>
    <row r="3" spans="1:10">
      <c r="G3" s="130" t="s">
        <v>126</v>
      </c>
    </row>
    <row r="4" spans="1:10" s="134" customFormat="1">
      <c r="A4" s="131"/>
      <c r="B4" s="132" t="s">
        <v>127</v>
      </c>
      <c r="C4" s="132"/>
      <c r="D4" s="132"/>
      <c r="E4" s="133"/>
      <c r="F4" s="132" t="s">
        <v>128</v>
      </c>
      <c r="G4" s="132"/>
      <c r="H4" s="132"/>
    </row>
    <row r="5" spans="1:10" s="134" customFormat="1" ht="27.6">
      <c r="A5" s="135"/>
      <c r="B5" s="136" t="s">
        <v>62</v>
      </c>
      <c r="C5" s="136" t="s">
        <v>129</v>
      </c>
      <c r="D5" s="136" t="s">
        <v>130</v>
      </c>
      <c r="E5" s="136"/>
      <c r="F5" s="136" t="s">
        <v>62</v>
      </c>
      <c r="G5" s="136" t="s">
        <v>129</v>
      </c>
      <c r="H5" s="136" t="s">
        <v>130</v>
      </c>
    </row>
    <row r="6" spans="1:10">
      <c r="A6" s="137"/>
      <c r="B6" s="138"/>
      <c r="C6" s="138"/>
      <c r="D6" s="138"/>
      <c r="E6" s="138"/>
      <c r="F6" s="138"/>
      <c r="G6" s="138"/>
      <c r="H6" s="138"/>
    </row>
    <row r="7" spans="1:10" ht="27.75" customHeight="1">
      <c r="A7" s="137" t="s">
        <v>131</v>
      </c>
      <c r="B7" s="139">
        <v>219</v>
      </c>
      <c r="C7" s="140">
        <f>(B7/B$9)*100</f>
        <v>0.17913084731344628</v>
      </c>
      <c r="D7" s="141">
        <v>1.3888888888888857</v>
      </c>
      <c r="E7" s="142"/>
      <c r="F7" s="139">
        <v>63</v>
      </c>
      <c r="G7" s="143">
        <f>(F7/F$9)*100</f>
        <v>0.28691137626377627</v>
      </c>
      <c r="H7" s="143">
        <v>-5.9701492537313499</v>
      </c>
    </row>
    <row r="8" spans="1:10">
      <c r="A8" s="137" t="s">
        <v>132</v>
      </c>
      <c r="B8" s="144">
        <v>2692</v>
      </c>
      <c r="C8" s="140">
        <f t="shared" ref="C8" si="0">(B8/B$9)*100</f>
        <v>2.2019189085287549</v>
      </c>
      <c r="D8" s="141">
        <v>-14.130781499202556</v>
      </c>
      <c r="E8" s="142"/>
      <c r="F8" s="139">
        <v>649</v>
      </c>
      <c r="G8" s="143">
        <f>(F8/F$9)*100</f>
        <v>2.9556425903998544</v>
      </c>
      <c r="H8" s="143">
        <v>-1.2176560121765618</v>
      </c>
    </row>
    <row r="9" spans="1:10">
      <c r="A9" s="145" t="s">
        <v>104</v>
      </c>
      <c r="B9" s="146">
        <v>122257</v>
      </c>
      <c r="C9" s="140" t="s">
        <v>43</v>
      </c>
      <c r="D9" s="147">
        <v>-4.0557190504218141</v>
      </c>
      <c r="E9" s="148"/>
      <c r="F9" s="146">
        <v>21958</v>
      </c>
      <c r="G9" s="149" t="s">
        <v>43</v>
      </c>
      <c r="H9" s="150">
        <v>2.6410508110129456</v>
      </c>
    </row>
    <row r="10" spans="1:10">
      <c r="A10" s="135"/>
      <c r="B10" s="151"/>
      <c r="C10" s="152"/>
      <c r="D10" s="153"/>
      <c r="E10" s="154"/>
      <c r="F10" s="151"/>
      <c r="G10" s="152"/>
      <c r="H10" s="155"/>
    </row>
    <row r="11" spans="1:10">
      <c r="A11" s="145"/>
      <c r="B11" s="156"/>
      <c r="C11" s="157"/>
      <c r="D11" s="157"/>
      <c r="E11" s="157"/>
      <c r="F11" s="156"/>
      <c r="G11" s="158"/>
      <c r="H11" s="158"/>
    </row>
    <row r="12" spans="1:10" ht="46.5" customHeight="1">
      <c r="A12" s="353" t="s">
        <v>133</v>
      </c>
      <c r="B12" s="354"/>
      <c r="C12" s="354"/>
      <c r="D12" s="354"/>
      <c r="E12" s="354"/>
      <c r="F12" s="354"/>
      <c r="G12" s="354"/>
      <c r="H12" s="354"/>
    </row>
    <row r="14" spans="1:10">
      <c r="A14" s="130" t="s">
        <v>134</v>
      </c>
    </row>
    <row r="16" spans="1:10">
      <c r="A16" s="109"/>
      <c r="B16" s="109"/>
      <c r="C16" s="109"/>
      <c r="D16" s="109"/>
      <c r="E16" s="109"/>
      <c r="F16" s="109"/>
      <c r="G16" s="109"/>
      <c r="H16" s="109"/>
      <c r="I16" s="109"/>
      <c r="J16" s="109"/>
    </row>
    <row r="17" spans="1:10">
      <c r="A17" s="109"/>
      <c r="B17" s="109"/>
      <c r="C17" s="109"/>
      <c r="D17" s="109"/>
      <c r="E17" s="109"/>
      <c r="F17" s="109"/>
      <c r="G17" s="109"/>
      <c r="H17" s="109"/>
      <c r="I17" s="109"/>
      <c r="J17" s="109"/>
    </row>
    <row r="18" spans="1:10">
      <c r="A18" s="112"/>
      <c r="B18" s="159"/>
      <c r="C18" s="159"/>
      <c r="D18" s="159"/>
      <c r="E18" s="159"/>
      <c r="F18" s="109"/>
      <c r="G18" s="159"/>
      <c r="H18" s="159"/>
      <c r="I18" s="110"/>
      <c r="J18" s="109"/>
    </row>
    <row r="19" spans="1:10">
      <c r="A19" s="160"/>
      <c r="B19" s="112"/>
      <c r="C19" s="112"/>
      <c r="D19" s="112"/>
      <c r="E19" s="112"/>
      <c r="F19" s="161"/>
      <c r="G19" s="162"/>
      <c r="H19" s="112"/>
      <c r="I19" s="112"/>
      <c r="J19" s="161"/>
    </row>
    <row r="20" spans="1:10">
      <c r="A20" s="160"/>
      <c r="B20" s="110"/>
      <c r="C20" s="163"/>
      <c r="D20" s="164"/>
      <c r="E20" s="164"/>
      <c r="F20" s="109"/>
      <c r="G20" s="110"/>
      <c r="H20" s="163"/>
      <c r="I20" s="164"/>
      <c r="J20" s="110"/>
    </row>
    <row r="21" spans="1:10">
      <c r="A21" s="160"/>
      <c r="B21" s="165"/>
      <c r="C21" s="163"/>
      <c r="D21" s="164"/>
      <c r="E21" s="164"/>
      <c r="F21" s="109"/>
      <c r="G21" s="110"/>
      <c r="H21" s="163"/>
      <c r="I21" s="164"/>
      <c r="J21" s="110"/>
    </row>
    <row r="22" spans="1:10">
      <c r="A22" s="160"/>
      <c r="B22" s="165"/>
      <c r="C22" s="110"/>
      <c r="D22" s="164"/>
      <c r="E22" s="164"/>
      <c r="F22" s="109"/>
      <c r="G22" s="165"/>
      <c r="H22" s="110"/>
      <c r="I22" s="164"/>
      <c r="J22" s="110"/>
    </row>
    <row r="23" spans="1:10">
      <c r="A23" s="109"/>
      <c r="B23" s="109"/>
      <c r="C23" s="109"/>
      <c r="D23" s="109"/>
      <c r="E23" s="109"/>
      <c r="F23" s="109"/>
      <c r="G23" s="109"/>
      <c r="H23" s="109"/>
      <c r="I23" s="109"/>
      <c r="J23" s="109"/>
    </row>
  </sheetData>
  <mergeCells count="1">
    <mergeCell ref="A12:H12"/>
  </mergeCells>
  <pageMargins left="0.2" right="0.2" top="0.48" bottom="0.98425196850393704" header="0.3" footer="0.51181102362204722"/>
  <pageSetup paperSize="9" orientation="landscape" horizontalDpi="200" verticalDpi="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INEA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IACOBINI</dc:creator>
  <cp:keywords/>
  <dc:description/>
  <cp:lastModifiedBy>fabio iacobini</cp:lastModifiedBy>
  <cp:revision/>
  <dcterms:created xsi:type="dcterms:W3CDTF">2016-09-20T08:58:39Z</dcterms:created>
  <dcterms:modified xsi:type="dcterms:W3CDTF">2021-04-28T09:25:06Z</dcterms:modified>
  <cp:category/>
  <cp:contentStatus/>
</cp:coreProperties>
</file>